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66925"/>
  <mc:AlternateContent xmlns:mc="http://schemas.openxmlformats.org/markup-compatibility/2006">
    <mc:Choice Requires="x15">
      <x15ac:absPath xmlns:x15ac="http://schemas.microsoft.com/office/spreadsheetml/2010/11/ac" url="https://renewables21.sharepoint.com/sites/GSR2023/Shared Documents/Data pack/ESVC/"/>
    </mc:Choice>
  </mc:AlternateContent>
  <xr:revisionPtr revIDLastSave="1060" documentId="11_402A43E8E2675FA88481F009E648491B4384C209" xr6:coauthVersionLast="47" xr6:coauthVersionMax="47" xr10:uidLastSave="{100D4010-1174-4AFF-8A68-2225591770A5}"/>
  <bookViews>
    <workbookView xWindow="-108" yWindow="-108" windowWidth="23256" windowHeight="12456" tabRatio="783" firstSheet="1" activeTab="1" xr2:uid="{00000000-000D-0000-FFFF-FFFF00000000}"/>
  </bookViews>
  <sheets>
    <sheet name="Welcome" sheetId="2" r:id="rId1"/>
    <sheet name="Contents" sheetId="1" r:id="rId2"/>
    <sheet name="Fig1" sheetId="4" r:id="rId3"/>
    <sheet name="Fig2" sheetId="5" r:id="rId4"/>
    <sheet name="Fig3" sheetId="6" r:id="rId5"/>
    <sheet name="Fig4" sheetId="3" r:id="rId6"/>
    <sheet name="Fig5" sheetId="7" r:id="rId7"/>
    <sheet name="R1" sheetId="8" r:id="rId8"/>
    <sheet name="R2" sheetId="9" r:id="rId9"/>
    <sheet name="R3" sheetId="10" r:id="rId10"/>
    <sheet name="R4" sheetId="12" r:id="rId11"/>
  </sheets>
  <definedNames>
    <definedName name="_xlnm._FilterDatabase" localSheetId="7" hidden="1">'R1'!$B$3:$P$83</definedName>
    <definedName name="_xlnm._FilterDatabase" localSheetId="8" hidden="1">'R2'!$B$4:$X$137</definedName>
    <definedName name="_xlnm._FilterDatabase" localSheetId="9" hidden="1">'R3'!$B$4:$L$70</definedName>
    <definedName name="_xlnm._FilterDatabase" localSheetId="10" hidden="1">'R4'!$B$5:$N$23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2" l="1"/>
  <c r="B1" i="8"/>
  <c r="B1" i="4"/>
  <c r="B1" i="9"/>
  <c r="B1" i="10"/>
  <c r="E12" i="7" l="1" a="1"/>
  <c r="E12" i="7" s="1"/>
  <c r="C9" i="3"/>
  <c r="B1" i="6" l="1"/>
  <c r="B1" i="5"/>
  <c r="B1" i="3"/>
  <c r="B1" i="7"/>
  <c r="C8" i="3"/>
  <c r="C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<sst xmlns="http://schemas.openxmlformats.org/spreadsheetml/2006/main" count="1605" uniqueCount="818">
  <si>
    <r>
      <t>Welcome to the REN21 GSR 2023 Renewables for Economic and Social Value Creation</t>
    </r>
    <r>
      <rPr>
        <b/>
        <sz val="16"/>
        <color rgb="FFFF0000"/>
        <rFont val="Calibri"/>
        <family val="2"/>
        <scheme val="minor"/>
      </rPr>
      <t xml:space="preserve"> </t>
    </r>
    <r>
      <rPr>
        <b/>
        <sz val="16"/>
        <color theme="4"/>
        <rFont val="Calibri"/>
        <family val="2"/>
        <scheme val="minor"/>
      </rPr>
      <t xml:space="preserve">Data Pack! </t>
    </r>
  </si>
  <si>
    <r>
      <t xml:space="preserve">The Datapack created by REN21 is a collection of all the figures, data and tables that appear in the </t>
    </r>
    <r>
      <rPr>
        <i/>
        <sz val="11"/>
        <color rgb="FF000000"/>
        <rFont val="Calibri"/>
        <family val="2"/>
        <scheme val="minor"/>
      </rPr>
      <t>Renewables 2023 Global Status Report</t>
    </r>
    <r>
      <rPr>
        <sz val="11"/>
        <color rgb="FF000000"/>
        <rFont val="Calibri"/>
        <family val="2"/>
        <scheme val="minor"/>
      </rPr>
      <t xml:space="preserve"> (GSR) Renewables for Economic and Social Value Creation.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</si>
  <si>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</si>
  <si>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Module, on separate tabs.</t>
  </si>
  <si>
    <t xml:space="preserve">2) You can directly jump to any specific figure or data from the Table of Contents and back to the Contents by clicking on the top-left cell of any particular sheet. </t>
  </si>
  <si>
    <t>3) The Reference Tables appear towards the end of the data pack.</t>
  </si>
  <si>
    <t>4) Source information found on each data sheet corresponds to the endnotes referenced for each respective figure in the GSR modules (accessible via: https://www.ren21.net/gsr2023/datapack/ESVC).</t>
  </si>
  <si>
    <t>5) Occasional discrepanies in data may appear due to rounding.</t>
  </si>
  <si>
    <t>6) In cases where a figure and/or data is missing, it is because of limited sharing rights.</t>
  </si>
  <si>
    <t>7) Much of the data reported in the GSR is preliminary and/or uncertain. See respective figure and table endnotes for more information.</t>
  </si>
  <si>
    <t xml:space="preserve">If you have any questions, please don't hesitate to contact us at gsr@ren21.net </t>
  </si>
  <si>
    <t>SECTION</t>
  </si>
  <si>
    <t>TYPE</t>
  </si>
  <si>
    <t>TITLE</t>
  </si>
  <si>
    <t>Module overview</t>
  </si>
  <si>
    <t>Figure</t>
  </si>
  <si>
    <t>Figure 1. Countries without universal access to electricity and clean cooking, and status of targets, as of end-2022</t>
  </si>
  <si>
    <t>Policy</t>
  </si>
  <si>
    <t>Figure 2.  Global Renewable Energy Employment, by Technology, 2013-2021</t>
  </si>
  <si>
    <t xml:space="preserve">Market Developement </t>
  </si>
  <si>
    <t>Figure 3. Global Renewable Energy Employment, by Technology and Region, 2021</t>
  </si>
  <si>
    <t>Figure 4. Population with Access to Electricity Through Off-Grid Renewable Energy Systems, 2012-2021</t>
  </si>
  <si>
    <t>Figure 5. Volume of Off-grid Solar Products Sold, by Size and Type of Sale, 2022</t>
  </si>
  <si>
    <t>Reference Table</t>
  </si>
  <si>
    <t>R1. Renewable Electricity Targets and Policies for Electricity Access</t>
  </si>
  <si>
    <t>R2. Targets and Policies for Jobs, Education and Reskilling in the RE sector</t>
  </si>
  <si>
    <t>R3. Renewable Energy Industrial Policies for Economic and Social Value Creation</t>
  </si>
  <si>
    <t>R4. National Targets, Plans and Policies for Clean Cooking</t>
  </si>
  <si>
    <t>Table of Contents</t>
  </si>
  <si>
    <t>Other access target</t>
  </si>
  <si>
    <t>Universal access target before 2030</t>
  </si>
  <si>
    <t>No target</t>
  </si>
  <si>
    <t>Countries Without Universal Access to Electricity</t>
  </si>
  <si>
    <t>Countries Without Universal Access to Clean Cooking</t>
  </si>
  <si>
    <r>
      <rPr>
        <b/>
        <sz val="11"/>
        <color theme="1"/>
        <rFont val="Calibri"/>
        <family val="2"/>
        <scheme val="minor"/>
      </rPr>
      <t>Source</t>
    </r>
    <r>
      <rPr>
        <sz val="11"/>
        <color theme="1"/>
        <rFont val="Calibri"/>
        <family val="2"/>
        <scheme val="minor"/>
      </rPr>
      <t>: REN21 Policy database</t>
    </r>
  </si>
  <si>
    <t>Million jobs</t>
  </si>
  <si>
    <t>Solar PV</t>
  </si>
  <si>
    <t>Bioenergy</t>
  </si>
  <si>
    <t>Hydropower</t>
  </si>
  <si>
    <t>Wind energy</t>
  </si>
  <si>
    <t>Solar heating and cooling</t>
  </si>
  <si>
    <t>Other</t>
  </si>
  <si>
    <t>Total</t>
  </si>
  <si>
    <r>
      <rPr>
        <b/>
        <sz val="11"/>
        <color rgb="FF000000"/>
        <rFont val="Calibri"/>
        <family val="2"/>
        <scheme val="minor"/>
      </rPr>
      <t>Source</t>
    </r>
    <r>
      <rPr>
        <sz val="11"/>
        <color rgb="FF000000"/>
        <rFont val="Calibri"/>
        <family val="2"/>
        <scheme val="minor"/>
      </rPr>
      <t xml:space="preserve">: based on IRENA
International Renewable Energy Agency (IRENA), “Renewable Energy and Jobs – Annual Review 2022”, 2022, https://www.irena.org/-/media/Files/IRENA/Agency/Publication/2022/Sep/IRENA_Renewable_energy_and_jobs_2022.pdf. </t>
    </r>
  </si>
  <si>
    <t>Share Region (%)</t>
  </si>
  <si>
    <t>Americas</t>
  </si>
  <si>
    <t>Africa</t>
  </si>
  <si>
    <t>Asia</t>
  </si>
  <si>
    <t>Europe</t>
  </si>
  <si>
    <t>Oceania</t>
  </si>
  <si>
    <t>Others</t>
  </si>
  <si>
    <t xml:space="preserve"> -   </t>
  </si>
  <si>
    <t>Share Technology (%)</t>
  </si>
  <si>
    <r>
      <rPr>
        <b/>
        <sz val="11"/>
        <color theme="1"/>
        <rFont val="Calibri"/>
        <family val="2"/>
        <scheme val="minor"/>
      </rPr>
      <t>Source</t>
    </r>
    <r>
      <rPr>
        <sz val="11"/>
        <color theme="1"/>
        <rFont val="Calibri"/>
        <family val="2"/>
        <scheme val="minor"/>
      </rPr>
      <t xml:space="preserve">:  IRENA, "Off-grid renewable energy statistics 2022", 2022, https://www.irena.org/Publications/2022/Dec/Off-grid-renewable-energy-statistics-2022 </t>
    </r>
  </si>
  <si>
    <t>Number of people</t>
  </si>
  <si>
    <t>Off-grid hydropower</t>
  </si>
  <si>
    <t>Solar home system (11-50 W)</t>
  </si>
  <si>
    <t>Solar home system (&gt;50 W)</t>
  </si>
  <si>
    <t>Solar mini-grid</t>
  </si>
  <si>
    <t>Biogas mini-grid</t>
  </si>
  <si>
    <t>Region</t>
  </si>
  <si>
    <t>Period</t>
  </si>
  <si>
    <t>Segment</t>
  </si>
  <si>
    <t>0-1.5 Wp</t>
  </si>
  <si>
    <t>1.5-3 Wp</t>
  </si>
  <si>
    <t>3-10 Wp</t>
  </si>
  <si>
    <t>11-20 Wp</t>
  </si>
  <si>
    <t>21-49 Wp</t>
  </si>
  <si>
    <t>50-100 Wp</t>
  </si>
  <si>
    <t>100+Wp</t>
  </si>
  <si>
    <t>World</t>
  </si>
  <si>
    <t>2022 Jan-Jun</t>
  </si>
  <si>
    <t>Cash only</t>
  </si>
  <si>
    <t>PAYGo only</t>
  </si>
  <si>
    <t>2022 Jul-Dec</t>
  </si>
  <si>
    <t>2022-Cash Only</t>
  </si>
  <si>
    <t>0-10 Wp</t>
  </si>
  <si>
    <t>2022-PAYGo Only</t>
  </si>
  <si>
    <t>+10 Wp</t>
  </si>
  <si>
    <r>
      <rPr>
        <b/>
        <sz val="10"/>
        <color rgb="FF000000"/>
        <rFont val="Calibri"/>
        <family val="2"/>
        <scheme val="minor"/>
      </rPr>
      <t>Source</t>
    </r>
    <r>
      <rPr>
        <sz val="10"/>
        <color rgb="FF000000"/>
        <rFont val="Calibri"/>
        <family val="2"/>
        <scheme val="minor"/>
      </rPr>
      <t xml:space="preserve">: GOGLA, “Off-grid Solar Market Trends Report 2022”, </t>
    </r>
    <r>
      <rPr>
        <u/>
        <sz val="10"/>
        <color rgb="FF0000FF"/>
        <rFont val="Calibri"/>
        <family val="2"/>
        <scheme val="minor"/>
      </rPr>
      <t>https://www.gogla.org/off-grid-solar-market-trends-report-2022</t>
    </r>
    <r>
      <rPr>
        <sz val="10"/>
        <color theme="1"/>
        <rFont val="Calibri"/>
        <family val="2"/>
        <scheme val="minor"/>
      </rPr>
      <t xml:space="preserve">. </t>
    </r>
  </si>
  <si>
    <t>Country</t>
  </si>
  <si>
    <t xml:space="preserve">Electricity access rate </t>
  </si>
  <si>
    <t>population</t>
  </si>
  <si>
    <t>Population without access to electricity (2021)</t>
  </si>
  <si>
    <t>Technology (policy)</t>
  </si>
  <si>
    <t>Renewable electricity access target</t>
  </si>
  <si>
    <t>Target year</t>
  </si>
  <si>
    <t>Source</t>
  </si>
  <si>
    <t>Regulatory Renewable electricity policies for access</t>
  </si>
  <si>
    <t>Year enacted</t>
  </si>
  <si>
    <t>Financial incentives for electricity access (loans, grants, subsidies, guarantees)</t>
  </si>
  <si>
    <t>Angola</t>
  </si>
  <si>
    <t xml:space="preserve">Supplying power to 500 villages through solar and small hydro systems, implementing more than 10 MW of solar PV and installing 50 systems based on pico and micro-hydro; developing 800MW of new renewables, both on and off grid.
(2019) Install 30,000 solar off-grid systems that will be able to produce up to 600 MW. </t>
  </si>
  <si>
    <t>https://greenminigrid.afdb.org/sites/default/files/angola_gmg_mdp_report_051020-compressed.pdf  ;  https://www.afrik21.africa/en/angola-government-wants-to-produce-600-mw-from-solar-off-grid/</t>
  </si>
  <si>
    <t>National Strategy for the New Renewables and the Atlas and National Strategy for Renewables set out goals of broadening the Aldeai Solar (Solar Village) programme.
Angola Energia 2025.
National Program for Rural Electrification of Rural Areas.</t>
  </si>
  <si>
    <t>https://greenminigrid.afdb.org/sites/default/files/angola_gmg_mdp_report_051020-compressed.pdf</t>
  </si>
  <si>
    <t xml:space="preserve">(2022) Partnership between the Government of Angola and U.S.-based project development firms, AfricaGlobal Schaffer and Sun Africa, for the mobilization of $2 billion to develop a solar project in the southwestern African nation. The project will include the development of solar mini-grids, home power kits and solar-to-power telecommunications.
(2018) AfDB’s Sustainable Energy Fund for Africa (SEFA) lent $1 million to the Angolan government, to cover the cost of the Angola Renewable Energy Programme (AREP) and finance the revision of the regulatory and institutional framework for the renewable energy sector and the operation of the competitive bidding programme for electricity supply by IPPs.
</t>
  </si>
  <si>
    <t>https://energycapitalpower.com/angola-us-2-billion-for-solar-energy/</t>
  </si>
  <si>
    <t>Benin</t>
  </si>
  <si>
    <r>
      <rPr>
        <sz val="11"/>
        <rFont val="Calibri"/>
        <family val="2"/>
      </rPr>
      <t>(?) 95% of the population living in rural areas with renewable energy systems by 2030.
(2015) 5% share of rural population served by off-grid systems network (mini-grids and stand-alone systems) of services electricity based on renewable energies;
3% population connected to mini-grids supplied by renewable energies; 
5% population served by an isolated energy system renewables.</t>
    </r>
  </si>
  <si>
    <t>https://www.se4all-africa.org/fileadmin/uploads/se4all/Documents/Country_PANER/Benin_Plan_d_Actions_National_pour_les_Energies_Renouvelables__PANER_.pdf    ;  https://www.gogla.org/sites/default/files/resource_docs/benin_country_brief_0.pdf</t>
  </si>
  <si>
    <t>https://www.eib.org/en/press/all/2022-286-access-to-reliable-and-affordable-off-grid-energy-to-be-transformed-across-benin-under-new-eib-engie-energy-access-initiative.  ;   https://www.gogla.org/sites/default/files/resource_docs/benin_country_brief_0.pdf</t>
  </si>
  <si>
    <t>(2022) European Investment Bank agreed to provide a EUR 10 million loan to support the deployment of 107,000 high-quality solar home systems, including solar panels and battery storage to be sold on Pay-As-You-Go contracts.</t>
  </si>
  <si>
    <t>https://www.eib.org/en/press/all/2022-286-access-to-reliable-and-affordable-off-grid-energy-to-be-transformed-across-benin-under-new-eib-engie-energy-access-initiative</t>
  </si>
  <si>
    <t>Botswana</t>
  </si>
  <si>
    <t>Burkina Faso</t>
  </si>
  <si>
    <t>(2015) 26.9% share of rural population served by off-grid systems (mini-grids and stand-alone systems) of electrical services based on renewable energies</t>
  </si>
  <si>
    <t>https://www.se4all-africa.org/fileadmin/uploads/se4all/Documents/Country_AAs/Burkina_Faso_Agenda_d%E2%80%99Action_de_L%E2%80%99initiative_Energie_Durable_Pour_Tous.pdf</t>
  </si>
  <si>
    <t>l</t>
  </si>
  <si>
    <t>Burundi</t>
  </si>
  <si>
    <t xml:space="preserve">(2020-2026) funding of US$ 100 million to boost rural electrification efforts through mini-grids and standalone solar systems through the Solar Energy in Local Communities Project, a World Bank project.
(2020-2023) €12 million funded by the European Union, UNDP, the UMUCO W’ITERAMBERE program, to set up infrastructures and tools for the supply of solar energy such as mini-grids or solar kits. </t>
  </si>
  <si>
    <t>https://www.gogla.org/sites/default/files/resource_docs/burundi_country_brief.pdf</t>
  </si>
  <si>
    <t>Cameroon</t>
  </si>
  <si>
    <t>(2021) Connect 20,000 households through off-grid systems by 2030: solar home systems, mini grids, biomass and mini hydro</t>
  </si>
  <si>
    <t>https://www.afdb.org/sites/default/files/2021/11/22/cameroon.pdf</t>
  </si>
  <si>
    <t>Cape Verde</t>
  </si>
  <si>
    <t>Central African Republic</t>
  </si>
  <si>
    <t>Chad</t>
  </si>
  <si>
    <t>(2021) National Electrification Strategy 
(2020) The National Electricity Emergency Plan calls inter alia for electrification of 102 secondary cities via mini-grids and development of utility scale solar PV plants for the Ndjamena grid.
(x) The National Plan of rural electrification aims at finding alternative resources to increase the access to electricity of the populations in peri-urban and rural areas.
(x) The Poverty Reduction Strategy Paper includes for increasing the access to household electricity and to reduce green-house gas emissions.</t>
  </si>
  <si>
    <t>https://documents1.worldbank.org/curated/en/167411614279142517/pdf/Concept-Project-Information-Document-PID-Chad-Energy-Access-Scale-Up-Project-P174495.pdf</t>
  </si>
  <si>
    <t>(2022) $295 million World Bank grant from the International Development Association for the Chad Energy Access Scale Up Project, which aims to expand the main power grid and mini-grids, standalone solar systems, deployment of improved stoves, and natural resource management. It is expected to benefit six million people and provide access to electricity for approximately 850 medical centers and 700 schools, mainly in rural areas, including 150 medical centers and 200 schools for refugees and host communities.</t>
  </si>
  <si>
    <t>https://www.worldbank.org/en/news/press-release/2022/03/24/afw-tchad-accelere-son-acces-a-energie</t>
  </si>
  <si>
    <t>Comoros</t>
  </si>
  <si>
    <t>Congo</t>
  </si>
  <si>
    <t>(2021) Off-grid mini hydro: 10 MW; Solar PV, large grid: 625 MW; Solar/diesel mini-grid: 450 of 40 kW of solar; Solar street lights: 8000 lights. Solar home PV: 400 of 500 W; Electricity production from bagasse: 200 kt sugar cane/year.</t>
  </si>
  <si>
    <t>https://unfccc.int/sites/default/files/NDC/2022-06/CDN_Congo.pdf</t>
  </si>
  <si>
    <t>Cote d'Ivoire</t>
  </si>
  <si>
    <t xml:space="preserve"> </t>
  </si>
  <si>
    <t>(2016) Rural population served by a system of renewable energy (pure and hybrid) (in % rural population served): 2,45% by 2021</t>
  </si>
  <si>
    <t>https://www.se4all-africa.org/fileadmin/uploads/se4all/Documents/Country_PANER/CO%CC%82TE_D%E2%80%99IVOIRE_Plan_d_Actions_National_pour_les_Energies_Renouvelables.pdf</t>
  </si>
  <si>
    <t>(2018) Project to Improve Access to Electricity in Rural Areas, part of the National Rural Electrification Programme (PRONER), aims to extend the grid to reach rural localities now without electricity access.
(2016) Decree N°2016-787 established an off-grid regulatory frameworkfor the production activity associated with the distribution and marketing of electricity by mini-grid or by individual autonomous systems for the production of electricity.
(2015 -2030) Plan Directeur d’Électrification Rurale aims to combine off-grid solar energy systems and diesel generators for electrifying regions where grid extension is not possible.</t>
  </si>
  <si>
    <t>https://www.gogla.org/sites/default/files/resource_docs/cote_divoire_country_brief_0.pdf</t>
  </si>
  <si>
    <t>(2019) Promotion of Access, Smart Grids and Solar Energy (PARIS Program) by the AFD with €109,500,000 for the construction of a 20 MW floating solar power plant pilot, the electrification in 185 rural areas and prefinance social connections for 92,000 households, i.e. some 460,000 people.</t>
  </si>
  <si>
    <t>https://www.afd.fr/en/carte-des-projets/paris-promotion-access-smart-grids-and-solar-energy</t>
  </si>
  <si>
    <t>Democratic Republic of the Congo</t>
  </si>
  <si>
    <t>(2022) 2 million Congolese in rural and peri-urban areas through domestic solar kits and mini solar power plants.
In the long term, 23,244 households should be electrified by SHS technology and 2,050 by mini-grid technology, i.e. more than 25,294 households benefiting from the Mwinda Intermediate Program.
Universal acces by 2045</t>
  </si>
  <si>
    <t>https://anser.gouv.cd/wp-content/uploads/2023/04/Rapport-Annuel_2022.pdf</t>
  </si>
  <si>
    <t>Plans locaux d’électrifications des territoires de la République Démocratique du Congo – Zones rurales et périurbaines</t>
  </si>
  <si>
    <t>https://anser.gouv.cd/T%C3%A9l%C3%A9charger/129/bibliotheque/5965/plans-locaux-delectrification-des-territoires-de-la-republique-democratique-du-congo-a-lhorizon-2030.pdf</t>
  </si>
  <si>
    <t>(2022) The National Agency for Electrification and Energy Services in Rural and Peri-urban Areas (ANSER) launched the Mwinda intermediate program. For an overall budget of 3.9 million USD, the said program targets approximately 25,000 households and concerns four market segments: stand-alone solar equipment (SHS), mini-grids (MR), clean cooking solutions and electricity at the productive use (electrification of health centers and supply of drinking water).
(2022) Scaling Mini-Grid Program to Increase Clean Electricity Access to bring clean, solar energy to over 1.5 million homes, businesses, schools, and clinics in the country under the World Bank Group's Scaling Mini-Grid (SMG) program. USD 400 million in private investment for electrification via mini-grids powered by solar photovoltaic energy.
The VAT and duty exemptions in place for off-grid solar products are issued on a case-by-case basis rather than on a general basis.</t>
  </si>
  <si>
    <t xml:space="preserve">https://www.gogla.org/sites/default/files/resource_docs/drc_country_brief.pdf.  ;   https://pressroom.ifc.org/all/pages/PressDetail.aspx?ID=26877 </t>
  </si>
  <si>
    <t>Djibouti</t>
  </si>
  <si>
    <t>Equatorial Guinea</t>
  </si>
  <si>
    <t>Eritrea</t>
  </si>
  <si>
    <t>Eswatini</t>
  </si>
  <si>
    <t>Ethiopia</t>
  </si>
  <si>
    <t>Off-grid solutions: mini-grids and Stand Alone Solar systems in energy access</t>
  </si>
  <si>
    <t>(2019) 6 million beneficiaries will have access to off-grid solutions through stand-alone solar solutions and mini-grids technologies by 2025
(2017) 35% of energy access will be provided through Stand Alone Solar and mini-grid solutions by 2025</t>
  </si>
  <si>
    <t>https://www.powermag.com/wp-content/uploads/2020/08/ethiopia-national-electrification-program.pdf</t>
  </si>
  <si>
    <r>
      <t xml:space="preserve">(2021) Refreshed Energy Africa Ethiopia compact: to accelerate the expansion of the household solar market by improving market conditions and increase off-grid investments.
</t>
    </r>
    <r>
      <rPr>
        <sz val="11"/>
        <rFont val="Calibri"/>
        <family val="2"/>
      </rPr>
      <t>(?) Mandatory standards for pico-PV systems (up to 15W), whilst voluntary standards for solar home systems up to 350Wp. Pico-PV standards are fully in line with the IEC quality standards. 
(2021) Approval of IEC quality standards for stand alone solar systems less than 350Wp.
(2017- updated 2019) National Electrification Program, action plan for achieving universal electricity access nationwide by 2025</t>
    </r>
  </si>
  <si>
    <t>https://www.gogla.org/sites/default/files/resource_docs/ethiopia_country_brief_0.pdf</t>
  </si>
  <si>
    <t>(2021) World Bank Program: US$500 million credit to support Ethiopia’s in achieving universal electricity access by 2025, through deployment of decentralized renewable energy technologies, particularly solar PV mini-grids and individual solar systems for both household and productive use</t>
  </si>
  <si>
    <t>Quality_x000D_ standards for off-grid lighting</t>
  </si>
  <si>
    <t>Gabon</t>
  </si>
  <si>
    <t>Gambia</t>
  </si>
  <si>
    <t>(2021) Fully replace diesel mini-grids with solar PV and battery storage systems. Install 6 MW of solar PV rooftop systems by 2024.</t>
  </si>
  <si>
    <t>https://unfccc.int/sites/default/files/NDC/2022-06/Second%20NDC%20of%20The%20Republic%20of%20The%20Gambia-16-12-2021.pdf</t>
  </si>
  <si>
    <t>(2023) EU funds €24 million grant and €8 million loan from the European Investment Bank for the electrification of 1,100 schools and health centres in rural areas using solar energy.</t>
  </si>
  <si>
    <t xml:space="preserve">https://www.afrik21.africa/en/gambia-eu-funds-e24m-for-solarisation-of-1100-schools-and-health-centres/ ; </t>
  </si>
  <si>
    <t>Ghana</t>
  </si>
  <si>
    <t>(2019) Provide renewable energy-based decentralised electrification options in 1,000 off-grid communities</t>
  </si>
  <si>
    <t>https://www.energycom.gov.gh/files/Renewable-Energy-Masterplan-February-2019.pdf</t>
  </si>
  <si>
    <t xml:space="preserve">(2019)  Renewable Energy Master Plan provides the first national roadmap for the long-term development of renewable energy resources </t>
  </si>
  <si>
    <t>(2022) US$ 69.88 million from the AfDB, financed by Switzerland, for the installation of 38 solar-powered mini-grids to provide electricity to public service structures and rural communities and 12,000 rooftop solar PV modules for businesses and households.
(2007) US$220 million for the Ghana Energy and Development Access Project (phase III 2014 - 2021), financed by the World Bank, the Global Environment Fund, and the Swiss Development Agency, for the installation of pilot PV minigrid systems with a back-up generator providing electricity supply to five isolated rural communities. The project includes subsidies to make energy more affordable.</t>
  </si>
  <si>
    <t>ttps://solarquarter.com/2022/06/01/ghana-signs-agreement-with-afdb-and-switzerland-for-off-grid-solar-electrification/</t>
  </si>
  <si>
    <t>Guinea</t>
  </si>
  <si>
    <t>Guinea-Bissau</t>
  </si>
  <si>
    <t>(2017) 9% of the country's total population in 2030 will have access to to electricity through off-grid generation systems.
(2015) Achieve penetration of at least 50% RE in off-grid electricity generation by 2020.</t>
  </si>
  <si>
    <t>http://www.ecreee.org/sites/default/files/documents/news/web_plano_de_acao_nacional_optimized.pdf  ;  http://www.se4all.ecreee.org/content/guinea-bissau</t>
  </si>
  <si>
    <t xml:space="preserve">(2015-2030) National Renewable Energy Action Plan </t>
  </si>
  <si>
    <t xml:space="preserve">(2017-2022) 200 million dollars for the Regional Off-Grid Electrification Project, funded by the World Bank and implemented by the ECOWAS Centre for Renewable Energy and Energy Efficiency (ECREEE), to create an enabling environment to accelerate the electricity access of vulnerable population living in rural areas. The project will make credit lines and capital grants available for the private sector. </t>
  </si>
  <si>
    <t>https://www.aler-renovaveis.org/en/communication/news/regional-off-grid-electrification-project-rogep-presented-in-guinea-bissau/</t>
  </si>
  <si>
    <t>Kenya</t>
  </si>
  <si>
    <t>(2018) 1.96 million connections through Stand Alone Solar home systems to serve housing clusters too remote, or too small to be connected to the national grid by 2022; 30% of electricity access from off-grid grid (through mini-grids and stand-alone solar systems) by 2022.</t>
  </si>
  <si>
    <t>2022, 2030</t>
  </si>
  <si>
    <t>https://www.afdb.org/sites/default/files/2021/11/22/kenya.pdf.  ;  https://pubdocs.worldbank.org/en/413001554284496731/Kenya-National-Electrification-Strategy-KNES-Key-Highlights-2018.pdf</t>
  </si>
  <si>
    <t xml:space="preserve">(2021) Energy Act was revised to facilitate investments in mini-grids of up to 1 megawatt; new regulations cover tariff approval, licensing requirements, interconnection arrangements, technical guidelines and performance and reporting guidelines.
(2018) Guidelines for mini grids.
(2018) Kenya National Electrification Strategy: roadmap to achieving universal energy access; key role of off-grid and the private sector. Five-year investment plan for implementation of USD 2.7 billion.
</t>
  </si>
  <si>
    <t>https://www.gogla.org/sites/default/files/resource_docs/kenya_country_brief_0.pdf. ; https://www.gogla.org/sites/default/files/resource_docs/case_study_-_kenya.pdf. ; https://www.irena.org/-/media/Files/IRENA/Agency/Publication/2022/Jan/IRENA_Market_Africa_20</t>
  </si>
  <si>
    <t>(2023) $150 million in funding from the World Bank to build 137 solar minigrids across remote locations in the East African country. 
(2022) Mini-grids get tax cut: Power producers who sell electricity without going through the national grid have been granted a 50 percent tax allowance. Finance Act 2021 recognised mini-grid power systems, which distribute electricity as “manufacturers”, giving them the same tax incentives available to large-scale generators who sell to near-monopoly Kenya Power.
(2017-2023) Kenya Off-Grid Solar Access Project, supported by the World Bank and Lighting Global, aims 1.3 million people (277,000 households) with solar lights and solar home systems.
(2021-2022) Pilot project Energy Cash Plus / Mwangaza Mashinani programme: end-user subsidy scheme using conditional cash transfers to (partially) covering payments to off-grid solar companies.</t>
  </si>
  <si>
    <t>2022, 2023</t>
  </si>
  <si>
    <t>https://www.gogla.org/sites/default/files/resource_docs/kenya_country_brief_0.pdf ; https://www.gogla.org/sites/default/files/resource_docs/case_study_-_kenya.pdf ; https://www.businessdailyafrica.com/bd/economy/mini-grids-get-tax-cut-take-on-kenya-power-3671380 ; https://www.pv-magazine.com/2023/03/14/over-130-mini-grids-to-be-developed-in-kenya/</t>
  </si>
  <si>
    <t>Lesotho</t>
  </si>
  <si>
    <t xml:space="preserve">(2017) Scale up the SWH from approximately 1,000 in 2015 to 5,000 by 2030; Scale up SHS from approximately 5,000 in 2015 to 10,000 by 2030 for lighting in urban and selected non-electrified rural households; Installation of 10 solar PV mini-grids in rural communities with an average capacity of 100 kW each, which translates to 1 MW </t>
  </si>
  <si>
    <t>https://unfccc.int/sites/default/files/NDC/2022-06/Lesotho%20First%20NDC.pdf</t>
  </si>
  <si>
    <t>(2018) Lesotho Electrification Master Plan to improve electricity access in the country: grid extension would continue to play an important role in achieving the access target as it is the least-cost supply solution for roughly 64% of the total population, while off-grid solutions (primarily mini-grids) would be least-cost for 36% of Lesotho’s population.</t>
  </si>
  <si>
    <t>(2022) EU's EDFI Electrifi announced a project to install 11 “solar-battery” mini-grids with a combined generation capacity of 1.8MW. The mini-grids will be installed by the OnePower, U.S.-based non-profit out of the Massachusetts Institute of Technology and will reportedly supply power to 20,000 people and seven health centers via 7,300 new electricity connections. The panels will generate up to 3.48GWh of electricity annually.</t>
  </si>
  <si>
    <t>https://www.pv-magazine.com/2022/01/12/backing-for-solar-plus-storage-mini-grids-in-lesotho/</t>
  </si>
  <si>
    <t>Liberia</t>
  </si>
  <si>
    <t>(2016) All County capitals will be electrified before 2025, either through the National Grid, Decentralized Grids or Transitional Mini-Grids.
All Health facilities and Secondary schools electrified before 2025, either through grid-based electrification or through 100% solar based individual solutions.
Universal access to affordable solar renewable lamps (to all non-electrified population) with the target of 250.000 solar renewable lamps sold in Liberia by 2030.
(2015) 1,035 million off-grid energy devices in use by 2030</t>
  </si>
  <si>
    <t>http://liberiaruralenergy.gestoenergy.com/sites/default/files/A%20-%20Rural%20Energy%20Strategy%20and%20Master%20Plan/LR.2016.R.002.2%20Rural%20Energy%20Strategy%20and%20Master%20Plan.pdf.  ; https://www.gogla.org/sites/default/files/resource_docs/liberia_country_brief.pdf</t>
  </si>
  <si>
    <t xml:space="preserve">Rural Energy Strategy and Master Plan for Liberia (2016-2030) sets the vision and objectives, action plan, investment strategy, institutional framework, and coordination for rural energy development in Liberia until 2030. </t>
  </si>
  <si>
    <t>Quality-verified products are a necessary prerequisite for accessing public financing.
 quality standards for pico-PV, SHS, small off-grid productive use appliances up to 350Wp</t>
  </si>
  <si>
    <t>https://africa-energy-portal.org/news/liberia-suspends-import-tariffs-grid-solar-products.  ;  https://www.gogla.org/sites/default/files/resource_docs/liberia_country_brief.pdf</t>
  </si>
  <si>
    <t>Libya</t>
  </si>
  <si>
    <t>Madagascar</t>
  </si>
  <si>
    <t>(2020) Madagascar has allocated a share of 30% to off-grid solutions (20% through minigrids, 5% through SHS and 5% through solar lanterns) in its electrification plan.
(2015) 70% of the population to have access to electricity and modern lighting by the end of this decade: 70% of this target is based on extending the power grid, 20% on building mini-grids and 10% on individual off-grid solutions.</t>
  </si>
  <si>
    <t>https://global-climatescope.org/markets/mg/ ; https://documents1.worldbank.org/curated/en/099235110062231022/pdf/P175150063801e0860928f00e7131b132de.pdf</t>
  </si>
  <si>
    <t>(2018) Voluntary standards were introduced both solar lights and solar home systems.
(2015) Nouvelle Politique de l’Énergie 2015-2030 and Stratégie Nationale d’Electrification aim to connect 70% of households to the grid by 2030, recognizing the potential offered by off-grid solar technologies.
(2015) Law on Public-Private Partnerships establishes an applicable regulatory framework to mini-grids.</t>
  </si>
  <si>
    <t>https://www.gogla.org/sites/default/files/resource_docs/madagascar_country_brief_0.pdf</t>
  </si>
  <si>
    <t>(2020) La Société Générale (the French bank) launched a fund with a budget of US$40 million initiated by the Malagasy government with financing from the World Bank and Bamboo Capital Partners to increase access to electricity through off-grid solar energy solutions, ranging from solar lights to entry-level solar home systems.
(2019) $150 Million from the World Bank to electrify a minimum of 1.7 million people including 10,000 enterprises and 750 health centers.</t>
  </si>
  <si>
    <t>https://www.worldbank.org/en/news/press-release/2019/03/01/madagascar-150-million-to-increase-access-to-electricity-services-for-households-enterprises-and-health-facilities. ;  https://www.gogla.org/sites/default/files/resource_docs/madagascar_country_brief_0.pdf</t>
  </si>
  <si>
    <t>Malawi</t>
  </si>
  <si>
    <t>(2018) 80% electricity access by 2035 with 45% of this from tier 1-2-3 access from minigrids and pico-solar</t>
  </si>
  <si>
    <t>https://www.gogla.org/sites/default/files/resource_docs/malawi_country_brief.pdf</t>
  </si>
  <si>
    <t>(2020) Memorandum of understanding to coordinate the monitoring of quality standards to improve the implementation of legal framework.
(2018) National Energy Policy aims to commit 30% of funds from the Rural Electrification Fund to off-grid rural electrification between 2019 and 2023.
Licenses for Stand Alone Solar operation of energy businesses, as well as for the importation, selling, installation, and maintenance of solar products.</t>
  </si>
  <si>
    <t>https://npc.mw/wp-content/uploads/2020/07/National-Energy-Policy-2018.pdf.  ; https://www.gogla.org/sites/default/files/resource_docs/malawi_country_brief.pdf</t>
  </si>
  <si>
    <t>(2020-2025) Malawi Electricity Access Project implemented by the Department of Energy Affairs and Electricity Supply Corporation. The US$15 million off-grid component was rolled out in 2021, 70% which will be channelled through a debt facility and the remainder going to results-based grants to distributors: 200,000 solar home systems to rural households in Malawi.</t>
  </si>
  <si>
    <t>https://www.gogla.org/sites/default/files/resource_docs/malawi_country_brief.pdf ; https://times.mw/malawi-eyes-100-energy-access-within-8-years/</t>
  </si>
  <si>
    <t>Mali</t>
  </si>
  <si>
    <t>(2015) Mini-grids, renewable and hybrid: 8.063 megawatt by 2030; Rural population with electricity access from renewables (mini-grid and isolated systems): 66.64%
For off-grid renewable energy, Mali wants to increase the installed capacity to more than 600 megawatts by 2030, from about 20 megawatts in 2010.</t>
  </si>
  <si>
    <t>https://www.irena.org/-/media/Files/IRENA/Agency/Publication/2019/Sep/IRENA_RRA_Mali_2019_En.pdf?rev=57a8796bea6f4aa29ee016f7c4094ae9</t>
  </si>
  <si>
    <t>There is an increased effort to convert most of the existing mini-grids - traditionally diesel-powered to hybrid systems and by limiting the issuance of new rural electrification permits to hybrid installations.
dedicated programmes offering 10-15 year concession contracts to mini-grid developers and operators.
(2015) National Renewable Energy Action Plan (NREAP) details the targets and measures for grid and off-grid renewable energy, as well as efficient cookstoves.</t>
  </si>
  <si>
    <t>https://www.global-climatescope.org/markets/ml/</t>
  </si>
  <si>
    <t>Mali offers exemptions on import duties and value-added tax for solar equipment. A stand-alone feature in the region, the rural electrification fund subsidizes investments in off-grid projects by up to 80% for projects valued at a maximum of $500,000, 
Mali has aggressively pursued private concessions for the development of mini-grids, adopting a dual approach: top-down and bottom-up.</t>
  </si>
  <si>
    <t>https://www.irena.org/-/media/Files/IRENA/Agency/Publication/2016/IRENA_Policies_Regulations_minigrids_2016.pdf ; https://www.global-climatescope.org/markets/ml/</t>
  </si>
  <si>
    <t>Mauritania</t>
  </si>
  <si>
    <t>Mozambique</t>
  </si>
  <si>
    <t>Universal access by 2030, 70% through grid connected systems and 30% off-grid. Intermediate targets: 64% of access rate by 2024 and connect 1.5 million Mozambicans through off-grid systems until 2024.</t>
  </si>
  <si>
    <t>https://www.afdb.org/sites/default/files/2021/11/22/mozambique.pdf</t>
  </si>
  <si>
    <t xml:space="preserve">(2021) New Off-grid Energy Regulation to encourage the private sector to invest in distributed solutions, including mini-grids, by providing explicit guidance on permitting processes and tariff setting. The new law aims to facilitate private investment into energy service provision via mini-grids through a dedicated policy fitted also for smaller installations (through lower transaction costs) as well as opening end-customer energy service provision to private sector players and allowing diversion from the standard national tariffs.
(2018-2043) Eletrical Infrastructure Integrated Master Plan to make it possible for governmental agencies to have access to the technical information on the planning of power generation, transmission and distribution.
(2018) National Electrification Strategy 
</t>
  </si>
  <si>
    <t>https://www.afdb.org/sites/default/files/2021/11/22/mozambique.pdf  ;  https://www.brookings.edu/blog/africa-in-focus/2022/05/23/an-increased-role-for-private-sector-mozambiques-new-regulatory-policy-in-the-off-grid-energy-sector/  ;  https://energypedia.info/wiki/Policy_Framework_and_Energy_Access_Strategies_in_Mozambique</t>
  </si>
  <si>
    <t>(2019-2023) Energy For All (ProEnergia) Project, a World Bank project includes a component of USD 16 million to support the development of mini-grids, and off-grid results-based financing. The plan includes connecting 250,000 customers through grid densification, 4,000 through mini-grids and 18,000 by incentivising the private sector-led SHS market.
(2006-2019) Energising Development (EnDev), a programmeCoordinated by GiZ, entailed Solar PV, ICS market development component aimed to support the accelerated distribution of energy technologies in the country. The principal instrument of support is RBF mechanism.</t>
  </si>
  <si>
    <t>https://www.undp.org/sites/g/files/zskgke326/files/publications/UNDP-UNCDF-Mozambique-Energy-and-the-Poor.pdf</t>
  </si>
  <si>
    <t>Namibia</t>
  </si>
  <si>
    <t xml:space="preserve">(2015) 10 mini grids and 13 Energy Zones. This will provide electricity to around 1,400 households and around 8,500 people. </t>
  </si>
  <si>
    <t>(2015) NAMA to support Namibia in achieving the goal defined in the Off-Grid Energisation Master Plan (OGEMP)</t>
  </si>
  <si>
    <t>https://www.undp.org/sites/g/files/zskgke326/files/publications/NAMA%20Final%20Namibia%202.pdf</t>
  </si>
  <si>
    <t>Niger</t>
  </si>
  <si>
    <t>Share of population with access to off-grid systems powered by renewable energy (both mini-grids and stand-alone systems): 30% by 2030</t>
  </si>
  <si>
    <t>https://rise.esmap.org/data/files/library/niger/Renewable%20Energy/Niger_ECREEE%20ROGEP_Final%20Report_June%202019.pdf</t>
  </si>
  <si>
    <t>Niger’s National Electrification Strategy (NES) is made up of three pillars: grid extension in southern regions of the country; mini-grid development for communities outside of the grid’s reach; and solar home systems for remote areas lacking the load density to support a mini-grid</t>
  </si>
  <si>
    <t>https://2017-2020.usaid.gov/sites/default/files/documents/1860/PAOP-Market-Assessment-Brief-Niger-English.pdf</t>
  </si>
  <si>
    <t>Nigeria</t>
  </si>
  <si>
    <t>(2020) 5 million households with solar by 2022
(2015-2016) 10% share of rural population served by renewable energy and hybrid mini-grids; 5% share of rural population served by stand-alone renewable energy systems.</t>
  </si>
  <si>
    <t>https://www.se4all-africa.org/fileadmin/uploads/se4all/Documents/Country_PANER/Nigeria_National_Renewable_Energy_Action_Plans_.pdf</t>
  </si>
  <si>
    <t xml:space="preserve">(2021) The Solar Power Strategy will support 250,000 jobs and impact up to 25 million beneficiaries through the installation of 5 million Solar Home systems and mini-grids.
(2021) Launch of 38 industrial standards for solar PV components.
(2020) Economic Sustainability Plan: targets for households with solar and a phased increase in value chain localisation, including 100% local assembly and increasing the local manufacturing to a 15% share by 2022.
</t>
  </si>
  <si>
    <t>http://rea.gov.ng/download/rural-electrification-strategy-implementation-plan-resip/ ; https://www.gogla.org/sites/default/files/resource_docs/nigeria_country_brief_0.pdf ; https://media.premiumtimesng.com/wp-content/files/2020/06/ESC-Plan-compressed-1.pdf</t>
  </si>
  <si>
    <t>(2022) Under the Nigerian Economic Sustainability Plan, Gov announced 619 million commitment to the Solar Homes Systems Project, which will help install solar home systems for up to 5 million households, serving about 25 million individual Nigerians who are not currently connected to the national grid.
(2022) $60 million by Engie Energy Access and CrossBoundary EnergyAccess Nigeria to build a portfolio of minigrids in Nigeria. This is the largest minigrid project finance transaction in Africa to date (October, 2022), with the projects expected to connect more than 150,000 people to electricity in Nigeria for the first time.
(2016) Subsidies towards the initial capital costs associated with establishing RE schemes granted aiming at lowering the economic barriers to entry in rural electrification</t>
  </si>
  <si>
    <t>https://www.iea.org/policies/13924-nigerian-economic-sustainability-plan ;  https://www.gogla.org/sites/default/files/resource_docs/nigeria_country_brief_0.pdf ; https://www.pv-magazine.com/2022/10/03/engie-cbea-to-build-60-million-of-minigrid-projects-in-nigeria/</t>
  </si>
  <si>
    <t>Rwanda</t>
  </si>
  <si>
    <t>(2016) 48% of all households will have their electricity needs met by off-grid solutions.
(2021) 30% of Rwandan households will be connected through off-grid solar.</t>
  </si>
  <si>
    <t>https://www.reg.rw/fileadmin/NEP_2021_Revision_Concept_Note.pdf</t>
  </si>
  <si>
    <r>
      <t xml:space="preserve">(2019) Revised Ministerial Guidelines on Minimum Standard Requirements for Solar Home Systems, which require that systems sold for the purpose of rural electrification to provide a certain minimum service level.
</t>
    </r>
    <r>
      <rPr>
        <sz val="11"/>
        <rFont val="Calibri"/>
        <family val="2"/>
      </rPr>
      <t>(?) Publication of Lighting Global Pico Solar Quality Standards and Lighting Global Solar Home System Kit Quality Standards that detail quality requirements for standalone renewable energy products with less than 350W.
(2018) Energy Sector Strategic Plan, allocation of areas to be electrified by distributed systems and extending the grid.
(2016) Rural Electrification Strategy and the National Electrification Plan established a roadmap for off-grid electrification.
(2015) Rwanda Energy Policy advocates for the use of off-grid energy solutions to facilitate energy access in remote parts of Rwanda or in regions where grid connection is uneconomical.</t>
    </r>
  </si>
  <si>
    <t>https://www.gogla.org/sites/default/files/resource_docs/rwanda_country_brief_0.pdf; https://www.reg.rw/fileadmin/user_upload/Final_ESSP.pdf</t>
  </si>
  <si>
    <t>(2022) Publication of the Operations Manual (OM) that guides the implementation of the Results-based Financing (RBF) subsidy called “RBF Window 5”, designed to address the affordability of SHS faced by rural households through the reduction of prices for the systems. The  subsidy window will be offered to eligible households in low income population living in off-grid areas, which will get a subsidy of between 45% to 90% depending on the socioeconomic status.
(2018-2026) The Swedish International Development Cooperation Agency and the Development Bank of Rwanda (BRD) signed an eight-year US$20 million portfolio guarantee facility for energy loans, including those under the Renewable Energy Fund. The SIDA guarantee is 50% (up to 70% for female borrowers) of potential losses. The guarantee facility is expected to support the development of, and access to, affordable and clean energy solutions in off-grid areas not covered by Rwanda’s national Energy Access Programme.</t>
  </si>
  <si>
    <t>https://www.brd.rw/wp-content/uploads/2022/11/REF_Window_5_Operations_Manual.pdf</t>
  </si>
  <si>
    <t>Sao Tome and Principe</t>
  </si>
  <si>
    <t>Senegal</t>
  </si>
  <si>
    <t xml:space="preserve">(2018) 8.54% of villages or 4% of the rural population to be electrified through solar only or solar-diesel hybrid minigrids by 2025; 3.26% of the villages or 1% of the rural population to be electrified with individual solar systems by 2025
(2015) 783 minigrids (renewable or hybrid) to be constructed by 2030; 9% of the population to be electrified by RE or hybrid minigrids and 6% by RE
based stand-alone systems, by 2030 </t>
  </si>
  <si>
    <t>https://www.assets.signify.com/is/content/Signify/Assets/signify/global/20201105-mapping-the-off-grid-solar-market-in-senegal-2019.pdf</t>
  </si>
  <si>
    <t>(2021) Act No. 2021-31 reforms the electricity sector by providing a new regulatory framework with regulations related to rural electrification. It also introduces the first electricity code which provides for the use of rural electrification concessionaires, and particularly decentralized rural electrification concessionaires through isolated mini-grids and Stand-Alone Solar systems.
(late 1990s) Priority Rural Electrification Program (PPER), a private concessions scheme in which Senegal is divided into 11 overall services territories: those belonging to Senelec (state-owned grid operator) and 10 territories slated for concession to private operators. 
10-15 year concession contracts to mini-grid developers and operators.</t>
  </si>
  <si>
    <t xml:space="preserve">https://www.rvo.nl/sites/default/files/2022/02/Scoping-study-Renewable-Energy-Senegal.pdf  ;  </t>
  </si>
  <si>
    <t>(2023) Rural electrification project that aims to improve access to electricity for up to 350,000 people by providing set technical assistance from the U.S. Power Africa Initiative, capacity building from the U.S. Agency for Trade and Development, and a $102.5 million loan guarantee from the Export Import Bank.</t>
  </si>
  <si>
    <t>https://www.rvo.nl/sites/default/files/2022/02/Scoping-study-Renewable-Energy-Senegal.pdf    ;  https://www.reuters.com/article/usa-africa-yellen-electricity-idAFKBN2U007B</t>
  </si>
  <si>
    <t>Sierra Leone</t>
  </si>
  <si>
    <t>(2017) About 37% of the rural population is expected to be served by renewable energy (either through mini-grids or standalone renewable energy systems) by 2030</t>
  </si>
  <si>
    <t>https://www.se4all-africa.org/fileadmin/uploads/se4all/Documents/Country_IPs/Sierra_Leone_Investment_Prospectus.pdf</t>
  </si>
  <si>
    <t>(2019) The National Energy Policy and the National Energy Strategic Plan aim to increase access to energy in rural areas and prioritizes small-scale decentralized solar power supplies.
(2019) Rural Renewable Electrification Program, funded by the UK Foreign Commonwealth &amp; Development Office, implemented by the UN Office for Project Services and PowerGen, is a public-private partnership with the government of Sierra Leone that finance and develop a portfolio of diesel-hybrid and battery-powered solar mini-grids. The project offers guidance on licensing procedures, consumer service, grid interconnection and tariff setting.</t>
  </si>
  <si>
    <t>https://www.gogla.org/sites/default/files/resource_docs/sierra_leone_country_brief.pdf</t>
  </si>
  <si>
    <t>(2021) Launch of the "Moyamba" project by the British government and a private mini-grid developer Energicity. The British government is granting a US$ 1.25 million loan to finance the construction of 32 minigrid sites as part of Sierra Leone's Rural Renewable Electrification Program, aiming to provide access to electricity to nearly 80,000 people with a combined renewable energy capacity of 1.3MW. In addition, the loan will provide a minimum daily amount of free electricity to community health centers.</t>
  </si>
  <si>
    <t>https://www.powerengineeringint.com/decentralized-energy/sierra-leone-clinics-receive-free-power-from-uk-funded-minigrids/</t>
  </si>
  <si>
    <t>Somalia</t>
  </si>
  <si>
    <t>(2020) Draft National Electricity Act contains regulatory provisions in areas such as: rural electrification, off-grid energy, licensing requirements for the energy sector, electricity generation, supply and distribution activities.
(2020) Draft National Energy Policy supports rural electrification efforts through the development of offgrid and mini-grid energy infrastructure.
(2020 - 2024) Somalia National Development Plan recognizes the critical role of off-grid solar energy in enabling energy access to households in rural and remote parts of the country through solar home systems (SHS).</t>
  </si>
  <si>
    <t>https://www.gogla.org/sites/default/files/resource_docs/somalia_country_brief.pdf</t>
  </si>
  <si>
    <t>(2021-2026) Somalia Electricity Recovery Project, a World Bank-funded project, has US$40 million component to support the electrification of public facilities (health and education) in rural and peri-urban areas through mini-grids and stand alone solar systems.
(2018-2022) Somalia Electricity Access Project, a World Bank funded Project, has US$7.2 million to facilitate access to electricity in rural and peri-urban areas of Somalia and Somaliland. SEAP has a US$3.3 million off-grid component which promotes electricity
access through stand alone SHS; and US$1.5 million for technical Assistance and capacity building.</t>
  </si>
  <si>
    <t>South Africa</t>
  </si>
  <si>
    <t>South Sudan</t>
  </si>
  <si>
    <t>During 2012-2025: 202,500 solar home electricity; 6,800 institutional solar PV electricity will be disseminated in the rural areas.</t>
  </si>
  <si>
    <t>https://www.afdb.org/fileadmin/uploads/afdb/Documents/Generic-Documents/South%20Sudan%20Infrastructure%20Action%20Plan%20-%20%20A%20Program%20for%20Sustained%20Strong%20Economic%20Growth%20-%20Chapter%208%20-%20Provision%20of%20Electricity%20and%20Rural%20Energy.pdf</t>
  </si>
  <si>
    <t>(2013-2016) Strategic plan 2013-2016</t>
  </si>
  <si>
    <t>Sudan</t>
  </si>
  <si>
    <t>(2021) 1529 GWh of BAU grid electricity displaced by sand alone and mini-grid for residential, agricultural, and industrial sectors
(2015) Installation of 1.1 million 50-100-200W solar home system (SHS) by 2031</t>
  </si>
  <si>
    <t>https://unfccc.int/sites/default/files/NDC/2022-10/Sudan%20Updated%20First%20NDC-12102021.pdf ; https://kisconsultants.files.wordpress.com/2017/02/007_solar_energy_infrastructure_sudan_update.pdf</t>
  </si>
  <si>
    <t>(2015-2019) FiveYear Program for Economic Reform which calls for extending the national electricity grid to all 18 states and raising the share of the population benefiting from electricity from 34% to 49% by 2019.</t>
  </si>
  <si>
    <t>https://www.undp.org/sites/g/files/zskgke326/files/migration/sd/fd087b81ad8f9b4389dc1c9c46a08da5e0aa2fc04b322f3a591d53adb7fc2d27.pdf</t>
  </si>
  <si>
    <t>Tanzania</t>
  </si>
  <si>
    <t>Universal access to modern energy services by 2030, of which 75% will be electrified through national and mini-grids and the remaining 25% through quality verified off-grid solutions.</t>
  </si>
  <si>
    <t>https://www.worldbank.org/en/news/feature/2022/06/28/changing-lives-and-livelihoods-in-tanzania-one-electricity-connection-at-a-time</t>
  </si>
  <si>
    <r>
      <rPr>
        <sz val="11"/>
        <rFont val="Calibri"/>
        <family val="2"/>
      </rPr>
      <t>(2022) Rural Energy Master Plan (REMP), which supports the operationalization of Tanzania's objective for expanding access to modern energy services in rural areas in line with Sustainable Development Goal number 7 and the Government SE4All action Agenda.
(?) The National Rural Electrification Program aims to increase the population’s electricity access from 36% in 2014 to 50% by 2025 and to at least 75% by 2033. The programme aims to ensure the electrification of rural areas through renewable technologies, such as solar photovoltaics (PV) and onshore wind.
Electricity and Water Utility Regulatory Authority to improve the enabling environment for mini-grids.
(2017) Tanzania adopted the pico-PV lighting global standards and established a Pico Solar Laboratory for market surveillance and product testing of solar lighting products.</t>
    </r>
  </si>
  <si>
    <t>https://www.power-technology.com/comment/rural-electrification-renewable-growt-tanzania/ ; https://rea.go.tz/Articles/rural-energy-master-plan-remp</t>
  </si>
  <si>
    <t>(2021) Soft loan agreement will finance a 50 MW Solar Photovoltaic Power Plant in the northwest of the country as well as several investments aimed at upgrading transmission network to a “smart grid” that improves the injection of solar energy.  
(2013-2022) Rural Electrification Expansion Program for Tanzania (TREEP), funded by the World Bank, aims to provide both grid and off-grid energy to 1.3 million rural households and businesses. The project focuses on photovoltaic systems.
(2020) Green Economy Recovery Fund is a US$1.4 million Results-Based Financing (RBF) program to support the growth of pico-PV and solar home system consumer markets throughout Tanzania. Participating companies are eligible to receive a subsidy of up to a maximum of €400,000 in verified sales.</t>
  </si>
  <si>
    <t>https://www.worldbank.org/en/news/press-release/2022/09/26/new-ida-financing-to-add-one-million-connections-to-the-electricity-grid-in-tanzania</t>
  </si>
  <si>
    <t>Togo</t>
  </si>
  <si>
    <t xml:space="preserve">(2018) 555,000 solar home systems (SHS), 300 mini-grids (supplying 55,000 connections), and 670,000 on-grid connections between 2018-2030. </t>
  </si>
  <si>
    <t>https://www.gogla.org/sites/default/files/resource_docs/case_study_-_togo_cizo_cheque_program.pdf</t>
  </si>
  <si>
    <t xml:space="preserve"> The government has adopted the IEC standards for solar products, including the technical specification used by Lighting Global.
</t>
  </si>
  <si>
    <t xml:space="preserve">(2022) AfDB is providing €3.73 million to enable the Togolese government to prepare the implementation of a project to electrify 317 localities via solar mini-grids.
(2022) €11m loan from the Off Grid Energy Access Fund to Bboxx, a super platform providing access to essential products and services, and its partner EDF, to enabling them to ramp up their clean electrification delivery in Togo.
(2021) Exim Bank of India and the Togolese government concluded a US$40 million to electrify 350 localities using solar PV systems.
(2020-2023) Launch of a solar electric energy distribution project, funded by GIZ, to electrify rural areas, focusing on the construction of hybrid and off-grid mini-PV systems.
(2020) Gov announced a 50% subsidy under the CIZO scheme to halve the cost of solar powered farming and irrigation systems for 5,000 farmers. In 2021, the Cizo was complemented by the Tinga Fund, a mechanism to facilitate access to electricity through the provision of repayable government grants to rural people. In its first phase, the project should reach 33,000 households.
</t>
  </si>
  <si>
    <t>https://www.gogla.org/sites/default/files/resource_docs/togo_country_brief.pdf  ;  https://www.afrik21.africa/en/togo-e4m-from-adf-and-sefa-to-prepare-the-deployment-of-solar-mini-grids/  ;  https://www.togofirst.com/en/energy/1312-11113-electricity-this-is-how-togo-steadily-moves-towards-its-goal-of-universal-coverage ; https://www.pv-magazine.com/press-releases/bboxx-edf-sign-e11m-deal-with-ogef-to-accelerate-electrification-of-an-additional-1-5m-people-in-togo/</t>
  </si>
  <si>
    <t>Uganda</t>
  </si>
  <si>
    <t>3.17 million households with off-grid solutions, while 3.95 million will be connected to the expanded national grid by 2030</t>
  </si>
  <si>
    <t>https://www.se4all-africa.org/fileadmin/uploads/se4all/Documents/Country_AAs/Uganda_AA_EN_Released.pdf</t>
  </si>
  <si>
    <t>(2013-2022) Rural Electrification Strategic Plan, a roadmap to achieving universal energy access, recognizes the key role played by off-grid solutions such as mini-grids and Stand-Alone Solar systems in facilitating energy access.
National quality assurance framework which has adopted standards – in line with IEC standards – for both pico-PV and plug-and-play systems of up to 350W. Also, quality assurance framework for component-based solar home systems.</t>
  </si>
  <si>
    <t>https://www.gogla.org/sites/default/files/resource_docs/uganda_country_brief_0.pdf</t>
  </si>
  <si>
    <t>Zambia</t>
  </si>
  <si>
    <t>Universal access to energy by 2030 with an aim to deploy 500 MW of solar PV by 2023</t>
  </si>
  <si>
    <t>https://www.gogla.org/sites/default/files/resource_docs/zambia_country_brief_0.pdf</t>
  </si>
  <si>
    <t>(2023) Rural Electrification Act to promote and enhance rural electrification and continue the existence of the Rural Electrification Authority.
(2022) Renewable Energy Strategy and Action Plan, developed by the Government with support from the AfDB and the Green Climate Fund (GCF), to catalyse private investment for small-scale Renewable projects.
(2020-2025) Launch of the National Energy Policy, with the support of the EU, to promote the scaling up of clean energy technologies and construct Stand Alone Solar power systems (i.e., solar home systems and mini-grids) between 2020 to 2025.</t>
  </si>
  <si>
    <t>https://www.gogla.org/sites/default/files/resource_docs/zambia_country_brief_0.pdf  ;   https://www.moe.gov.zm/wp-content/uploads/2022/08/Renewable-Energy_final-file_for-web.pdf</t>
  </si>
  <si>
    <t xml:space="preserve">(2022) EDFI ElectriFI, the EU-funded Electrification Financing Initiative, invested a $2 million convertible note in RDG Collective, an early-stage solar home systems and productive use appliances provider in rural Zambia
(2019-2025) US$154 million grant from the AfDB to finance the Zambia Renewable Energy Financing Framework, to develop 100 MW of renewable projects, mostly solar power, through long-tenor project loans.
(2019) Beyond the Grid Fund for Zambia, a multiyear program funded by Sweden, aims to reach at least one million Zambians who are not connected to the national grid with clean renewable energy services by 2021. 
</t>
  </si>
  <si>
    <t>https://www.gogla.org/sites/default/files/resource_docs/zambia_country_brief_0.pdf ; https://www.pv-magazine.com/press-releases/off-grid-rdg-collective-and-seed-impact-investor-edfi-electrifi-to-narrow-electrification-gap-in-zambia/</t>
  </si>
  <si>
    <t>Zimbabwe</t>
  </si>
  <si>
    <t>(2021) Additional of 2.098 MW of capacity added through microgrids by 2028</t>
  </si>
  <si>
    <t>https://unfccc.int/sites/default/files/NDC/2022-06/Zimbabwe%20Revised%20Nationally%20Determined%20Contribution%202021%20Final.pdf</t>
  </si>
  <si>
    <t>Afghanistan</t>
  </si>
  <si>
    <t>Bangladesh</t>
  </si>
  <si>
    <t>In 2014, after total installations reached 3 million, IDCOL set a new target of another 3 million SHS for 2016/2017.</t>
  </si>
  <si>
    <t>https://www.centreforpublicimpact.org/case-study/solar-home-systems-bangladesh</t>
  </si>
  <si>
    <t>(2022) Gov announced the nation has achieved universal access to electricity, recognizing that photovoltaic mini-grids and solar home systems enabled the provision of electricity in remote char lands – areas surrounded by water – and in mountainous regions.
Bangladesh has two types of rural electrification programs focused on extending the conventional grid to remote areas and installing solar irrigation pumps, solar mini-grids and improved cookstoves. In addition, the government-backed Infrastructure Development Company, a non-bank financial institution, also started a solar home system program in 2003 to supply electricity in areas where grid access is challenging. It is also running a solar mini-grid program to install renewables where grid expansion is tricky.</t>
  </si>
  <si>
    <t>https://www.pv-magazine.com/2022/03/17/solar-helps-bangladesh-to-universal-access-to-electricity/ ; https://www.global-climatescope.org/markets/bd/</t>
  </si>
  <si>
    <t xml:space="preserve">Mini grids, regulated by IDCOL, are one of the five areas targeted by the Government to develop solar energy, as part of the Solar Power Development Program (along with utility-scale, rooftop, irrigation, and social infrastructure). In 2013, the Government of Bangladesh adopted a policy exempting mini grids selling electricity up to 5MW to obtain a license. IDCOL controls mini grids tariffs and specifies the equipment and performance standards of the systems.
IDCOL has financed 20 solar mini-grids  and plans to finance 200 planned by 2025. IDCOL provides finance under a fixed 50% grant: 30% concessional loan: 20% equity structure. </t>
  </si>
  <si>
    <t>https://documents1.worldbank.org/curated/en/669331512390210193/pdf/ESM-aBangladeshCountryCaseStudy-PUBLIC.pdf ; https://cdkn.org/sites/default/files/files/Investment-case-solar-mini-grids.pdf</t>
  </si>
  <si>
    <t>Cambodia</t>
  </si>
  <si>
    <t xml:space="preserve">The Electricity of Cambodia (EDC), through its Rural Electrification Fund, supported solar home systems for electricity access in off-grid communities. UNDP is complementing these efforts through the installation of solar mini-grids that offer a viable solution for expanding power availability and reducing technical challenges </t>
  </si>
  <si>
    <t>https://www.undp.org/cambodia/news/reaching-cambodia%E2%80%99s-last-mile-inclusive-and-sustainable-energy-access ; https://mostert.dk/pdf/Cambodia%20REF%20Vol%201%20Governance.pdf</t>
  </si>
  <si>
    <t>DPR Korea</t>
  </si>
  <si>
    <t>Indonesia</t>
  </si>
  <si>
    <t>Laos</t>
  </si>
  <si>
    <t>Power to the Poor Program</t>
  </si>
  <si>
    <t>Mongolia</t>
  </si>
  <si>
    <t>nomadic populations have been reached with household solar photovoltaic and wind energy systems.</t>
  </si>
  <si>
    <t>Myanmar</t>
  </si>
  <si>
    <t>(2015) 2.4 million new household connections could be made through solar home systems and mini-grids by 2021, plus tens of thousands more community connections and public lighting connections.</t>
  </si>
  <si>
    <t>https://www.giz.de/en/downloads/giz2017-en-Factsheet_PRE_Project.pdf</t>
  </si>
  <si>
    <t>(2016) Myanmar Energy Master Plan envisions a 15% - 20% share of renewable energy in 2020 in the total installed capacity, most of which will be used to advance rural renewable energy purposes.
(2015) National Electrification Plan for moving the country from less than 30% electrification of households to universal access to electricity by 2030. It comprises a grid extension programme and an off-grid programme.
(2015) Electricity Law created the Electricity Regulatory Commission (ERC).</t>
  </si>
  <si>
    <t>https://www.iea.org/policies/6288-myanmar-energy-master-plan</t>
  </si>
  <si>
    <t>(2015) World Bank-funded National Electrification Project extends a USD 400-million credit for ficing and technical assistance to increase electrification rate in the country, including the installation of mini-grid and solar home systems in rural areas.
(2020) Accelerated Rural Electrification Project, AdB project, to construct 48 new medium-voltage facilities, including 48 substations and 715 kilometers (km) of 66 kV and 438 km of 33 kV distribution lines.</t>
  </si>
  <si>
    <t>https://www.iea.org/policies/6287-myanmar-national-electrification-project-nep  ; https://www.adb.org/projects/53223-001/main</t>
  </si>
  <si>
    <t>Nepal</t>
  </si>
  <si>
    <t>https://www.unescap.org/sites/default/d8files/knowledge-products/SDG7%20roadmap%20for%20Nepal%200909_0.pdf</t>
  </si>
  <si>
    <t>(2012) Gov launched a subsidy program to promote mini-grids for rural electrification. Hydropowered mini-grids have become an important part of AEPC’s rural electrification strategy. Initially, AEPC provided subsidies for community- and cooperative-owned hydropowered mini-grids</t>
  </si>
  <si>
    <t>Pakistan</t>
  </si>
  <si>
    <t>Philippines</t>
  </si>
  <si>
    <t>Energy-based capacity to an estimated 15,304 megawatts (MW) by 2030 for on-grid areas.</t>
  </si>
  <si>
    <t>https://www.irena.org/-/media/Files/IRENA/Agency/Publication/2017/Oct/IRENA_Philippines_Renewable_Mini-Grids_2017.pdf</t>
  </si>
  <si>
    <t>(2021) Republic Act No. 11646 Microgrid Systems Act, promots the use of Microgrid Systems to accelerate the Total Electrification of Unserved and Underserved Areas Nationwide, aims to accelerate the total electrification in the unserved and underserved areas through microgrid systems by private sector nvestments.
(2021) Executive Order No. 156 s. 2021 Instituting Measures to ensure consistent and Reliable Electricity Service in Inadequately Served Areas, Improve Performance of Ineffective Distribution Utilities, and Achieve Total Electrification of the Country.
(2019) Policy DC2019-01-0001 Prescribing the Omnibus Guidelines in Enhancing OffGrid Power Development and Operations.
(2018) Policy DC2018-08-0024 Promulgating the Rules and Guidelines Governing the Establishment of the Renewable Portfolio Standards for Off-grid Areas.</t>
  </si>
  <si>
    <t>https://www.doe.gov.ph/sites/default/files/pdf/announcements/Annex%20A.%20Draft%202021-2025%20MEDP%20-%20Overview%20and%20Salient%20Features_0.pdf</t>
  </si>
  <si>
    <t xml:space="preserve">EU-assisted Access to Sustainable Energy Program (ASEP): EUR 7.3 million funding assistance and EUR 29 million funding assitance
PUG is focused on providing electricity access through the missionary electrification program in rural areas and includes programs on grid expansion. </t>
  </si>
  <si>
    <t>https://www.giz.de/en/worldwide/62913.html</t>
  </si>
  <si>
    <t>Timor-Leste</t>
  </si>
  <si>
    <t>Latin America and the Caribbean</t>
  </si>
  <si>
    <t>Belize</t>
  </si>
  <si>
    <t>Bolivia</t>
  </si>
  <si>
    <t>Ecuador</t>
  </si>
  <si>
    <t>Grenada</t>
  </si>
  <si>
    <t>Guatemala</t>
  </si>
  <si>
    <t xml:space="preserve">(2019) The Rural Electrification Indicative Plan promotes the goals and guidelines proposed within the 2032 Development Plan and the General Government Policy 2020 - 2024, it follows on the previously established goals of 93.5% electricity coverage for the year 2023 and 99.90% by 2032. This Plan mentions the promotion of the “use of renewable energies to provide electricity service to communities that, due to their geographical location, it is difficult to interconnect to the network", but does not establish specific goals for renewables.
(2014) The National Development Plan 2032 establishes as part of the objectives the "100% energy coverage in rural areas, for home use" and the "Increase in the participation of renewable energy in the energy matrix, considering the citizen participation and ownership of indigenous peoples"
</t>
  </si>
  <si>
    <t>https://www.mem.gob.gt/wp-content/uploads/2019/12/Plan-Idicativo-de-Electrificacio%CC%81n-Rural-2020-2032.pdf</t>
  </si>
  <si>
    <t>Guyana</t>
  </si>
  <si>
    <t>Haiti</t>
  </si>
  <si>
    <t>(2017) Gov exempted solar modules and inverters from import duties, although some customs fees still remain.
(2012) Draft of National Energy Policy, vision to expand and reform the regulatory and institutional framework, includes targets of electrification for 2020. VII
(2006) Decree that allowed local comunities not yet serviced by EDH (electricity utility) to forge their own agreements with other entities for providing electricity service. IV</t>
  </si>
  <si>
    <t>https://hdl.handle.net/2144/39185</t>
  </si>
  <si>
    <t>https://www.trade.gov/country-commercial-guides/haiti-energy</t>
  </si>
  <si>
    <t xml:space="preserve">(2020) Taiwan provided the government with a $150 million loan primarily for repairs and upgrades to the metropolitan grids, with $20 million set aside for rural electrification projects.
(2020) The National Authority of the Energy Sector Regulation, supported by the IDB and World Bank, launched the program PHARES (Haitian Program for Access of Rural Communities to Solar Energy), which provides subsidies to private developers/operators to ensure the sustainability of the services provided and to guarantee an affordable electricity tariff for end-users.
(2019) The government and the World Bank established a new financing instrument to incentivize private companies to develop clean off-grid energy projects in the country. With $17 million in funding, it aims to provide electricity to 200,000 households in the next 10 years.
Access to Solar Energy for Rural Haitian Communities Program to bring electricity access to households, enterprises, and communities that are not served by the national grid.
$4.6 million UN Environment-coordinated project -funded primarily by the Government of Norway in addition to USAID, the Inter-American Development Bank and the National Rural Electric Cooperative Association (NRECA) International Foundation- aims to improve access to modern energy services and increase economic development in three coastal towns in the South Department, 
A 12MW solar plant has been funded by the IDB and USAID.  Once completed in 2023, it will be the largest solar plant in the country. 
(2017) $35 million from the World Bank to scale up renewable energy investments and improve electricity access. The project consists of two components: 1) grid-connected energy, such as solar PV to demonstrate viability, while improving the regulatory environment for future investments, and 2) off-grid electrification for households, businesses, and communities not served by the Haitian utility. </t>
  </si>
  <si>
    <t>https://www.trade.gov/country-commercial-guides/haiti-energy ;  https://newenergyevents.com/haiti-receives-35-million-world-bank-grant-to-scale-up-renewable-energy/  ; https://www.worldbank.org/en/news/press-release/2017/10/26/world-bank-approves-us35-million-for-clean-energy-and-improved-electricity-access-in-haiti</t>
  </si>
  <si>
    <t>Honduras</t>
  </si>
  <si>
    <t>Nicaragua</t>
  </si>
  <si>
    <t>Panama</t>
  </si>
  <si>
    <t>Suriname</t>
  </si>
  <si>
    <t>Middle East and North Africa</t>
  </si>
  <si>
    <t>Syria</t>
  </si>
  <si>
    <t>Yemen</t>
  </si>
  <si>
    <t>(2010) By 2025 approximately 20000 households will be electrified by solar PV off-grid installations.</t>
  </si>
  <si>
    <t>https://www.iea.org/policies/5253-national-strategy-for-renewable-energy-and-energy-efficiency</t>
  </si>
  <si>
    <t>(2022) Additional US$100 million for the second phase of the Yemen Emergency Electricity Access Project, a World Bank IDA-financed project designed to improve access to electricity in rural and peri-urban areas in Yemen. First part, $50 million was approved in April 2018, which allowed that 91,715 households in rural and peri-urban areas acquired high-quality pico systems at subsidized prices; and 517 critical facilities (234 schools, 220 health centers, 23 COVID-19 isolation units, 40 water wells) to receive solar systems.
EUand Swedish International Development Cooperation Agency (SIDA), UNDP and its local partners have installed 425 solar off-grid systems for a range of public services including schools, healthcare centres, and public offices, the Supporting Resilient Livelihoods and Food Security in Yemen (ERRY II) project.</t>
  </si>
  <si>
    <t>https://www.worldbank.org/en/results/2022/07/18/-boosting-access-to-affordable-solar-energy-in-yemen  ;  https://www.undp.org/yemen/publications/solar-interventions-yemen</t>
  </si>
  <si>
    <t>Kiribati</t>
  </si>
  <si>
    <t>https://unfccc.int/sites/default/files/NDC/2023-03/221213%20Kiribati%20NDC%20Web%20Quality.pdf</t>
  </si>
  <si>
    <t>Micronesia, Fed. Sts.</t>
  </si>
  <si>
    <t>Papua New Guinea</t>
  </si>
  <si>
    <t>Solomon Islands</t>
  </si>
  <si>
    <t>Vanuatu</t>
  </si>
  <si>
    <t>Jobs</t>
  </si>
  <si>
    <t>Education and reskilling</t>
  </si>
  <si>
    <t>Region/Country/State</t>
  </si>
  <si>
    <t>Technology</t>
  </si>
  <si>
    <t>Number of Jobs</t>
  </si>
  <si>
    <t>Gender % (female)</t>
  </si>
  <si>
    <t>Targeted number of jobs</t>
  </si>
  <si>
    <t>Estimation number of jobs</t>
  </si>
  <si>
    <t>Targeted number of jobs for females</t>
  </si>
  <si>
    <t>Year announced</t>
  </si>
  <si>
    <t>Labor policies</t>
  </si>
  <si>
    <t>Gender policies</t>
  </si>
  <si>
    <t>Program</t>
  </si>
  <si>
    <t>$$ planned as part of the program</t>
  </si>
  <si>
    <t>Decentralized Renewable Energy</t>
  </si>
  <si>
    <t>374K</t>
  </si>
  <si>
    <t>https://www.rockefellerfoundation.org/news/power-for-all-distributed-renewable-energy-job-report-sees-strong-post-pandemic-growth/</t>
  </si>
  <si>
    <t>500K by 2030</t>
  </si>
  <si>
    <t>Renewable energy</t>
  </si>
  <si>
    <t>26K(2018)</t>
  </si>
  <si>
    <t>https://www.wri.org/update/ethiopia-expanding-opportunities-women-electricity-sector</t>
  </si>
  <si>
    <t xml:space="preserve">Decentralised Renewable Energy </t>
  </si>
  <si>
    <t>48K(2021)</t>
  </si>
  <si>
    <t>https://www.the-star.co.ke/business/kenya/2022-10-26-kenyas-decentralised-renewable-energy-jobs-on-the-rise--study/</t>
  </si>
  <si>
    <t>https://energynewsafrica.com/index.php/2022/10/26/kenyas-decentralised-renewable-energy-jobs-on-the-rise-study/</t>
  </si>
  <si>
    <t>58(2023)</t>
  </si>
  <si>
    <t>x</t>
  </si>
  <si>
    <t>https://www.energia.org/kenyan-ministry-of-energy-launches-first-national-gender-policy-in-the-energy-sector-ever/</t>
  </si>
  <si>
    <t>de- centralised renewable energy</t>
  </si>
  <si>
    <t>50K(2022)</t>
  </si>
  <si>
    <t>76K by 2023</t>
  </si>
  <si>
    <t>https://www.zawya.com/en/economy/africa/jobs-in-nigerias-renewable-energy-sector-to-more-than-double-by-2023-w4nrevqd</t>
  </si>
  <si>
    <t>South africa</t>
  </si>
  <si>
    <t>renewable  energy</t>
  </si>
  <si>
    <t>63K</t>
  </si>
  <si>
    <t>https://www.ilo.org/wcmsp5/groups/public/---dgreports/---dcomm/documents/publication/wcms_856649.pdf</t>
  </si>
  <si>
    <t>https://www.rifs-potsdam.de/en/blog/2022/09/opportunities-and-barriers-women-south-africas-energy-transition</t>
  </si>
  <si>
    <t>green jobs</t>
  </si>
  <si>
    <t>462K by 2025</t>
  </si>
  <si>
    <t>https://www.mamopanel.org/media/uploads/files/ENERGIZED_Report.pdf</t>
  </si>
  <si>
    <t>renewable energy</t>
  </si>
  <si>
    <t>plus 231 K by2030</t>
  </si>
  <si>
    <t>https://mg.co.za/opinion/2021-09-01-renewable-energy-can-create-about-231-400-jobs-up-to-2030/</t>
  </si>
  <si>
    <t>ASEAN</t>
  </si>
  <si>
    <t>Renewable power</t>
  </si>
  <si>
    <t>1.3 by 2025</t>
  </si>
  <si>
    <t>https://aseanenergy.org/job-creation-towards-achieving-the-regional-renewable-energy-target/#:~:text=In%20total%2C%20the%20potential%20job,of%20solar%20(54%25)%20power.</t>
  </si>
  <si>
    <t>China</t>
  </si>
  <si>
    <t>5.36m(2021)</t>
  </si>
  <si>
    <t>https://www.irena.org/-/media/Files/IRENA/Agency/Publication/2022/Sep/IRENA_Renewable_energy_and_jobs_2022.pdf?rev=7c0be3e04bfa4cddaedb4277861b1b61</t>
  </si>
  <si>
    <t>Solar</t>
  </si>
  <si>
    <t>2.7m</t>
  </si>
  <si>
    <t>Liauid biofuels</t>
  </si>
  <si>
    <t>51K</t>
  </si>
  <si>
    <t>872K</t>
  </si>
  <si>
    <t>654K</t>
  </si>
  <si>
    <t>Solar heating/cooling</t>
  </si>
  <si>
    <t>636K</t>
  </si>
  <si>
    <t>Solid biomass</t>
  </si>
  <si>
    <t>190K</t>
  </si>
  <si>
    <t>Biogas</t>
  </si>
  <si>
    <t>145K</t>
  </si>
  <si>
    <t>Geothermal</t>
  </si>
  <si>
    <t>78.9K</t>
  </si>
  <si>
    <t>CSP</t>
  </si>
  <si>
    <t>59.2K</t>
  </si>
  <si>
    <t>India</t>
  </si>
  <si>
    <t>863K(2021)</t>
  </si>
  <si>
    <t>irena.org/-/media/Files/IREN…y_and_jobs_2022.pdf</t>
  </si>
  <si>
    <t>11%(2022)</t>
  </si>
  <si>
    <t>https://www.orfonline.org/expert-speak/empower-women-to-achieve-just-energy-transition/</t>
  </si>
  <si>
    <t>https://www.nrdc.org/experts/anjali-jaiswal/solar-and-wind-energy-create-jobs</t>
  </si>
  <si>
    <t>350 by 2030</t>
  </si>
  <si>
    <t>217K</t>
  </si>
  <si>
    <t>https://www.ceew.in/publications/women-working-rooftop-solar-sector</t>
  </si>
  <si>
    <t>35K</t>
  </si>
  <si>
    <t>414K</t>
  </si>
  <si>
    <t>230(by 2026)</t>
  </si>
  <si>
    <t>19K</t>
  </si>
  <si>
    <t>58K</t>
  </si>
  <si>
    <t>85K</t>
  </si>
  <si>
    <t>Greem hydrogen</t>
  </si>
  <si>
    <t>600K(by 2030)</t>
  </si>
  <si>
    <t>https://www.thehindu.com/news/national/india-aims-to-be-global-hub-for-producing-green-hydrogen/article66343459.ece</t>
  </si>
  <si>
    <t>3.4M(by2030)</t>
  </si>
  <si>
    <t>https://www.ceew.in/publications/indias-expanding-clean-energy-workforce</t>
  </si>
  <si>
    <t>80K</t>
  </si>
  <si>
    <t>https://www.powerforall.org/resources/reports/renewable-energy-jobs-sub-saharan-africa-and-india-2022-power-all?utm_content=buffer7d62f&amp;utm_medium=social&amp;utm_source=twitter.com&amp;utm_campaign=buffer</t>
  </si>
  <si>
    <t>biodiesel</t>
  </si>
  <si>
    <t>556K(2021)</t>
  </si>
  <si>
    <t>geothermal</t>
  </si>
  <si>
    <t>plus 85K(by 2025)</t>
  </si>
  <si>
    <t>https://aseanenergy.sharepoint.com/PublicationLibrary/2022/Publication%202022/PB%2006%202022.pdf</t>
  </si>
  <si>
    <t>Japan</t>
  </si>
  <si>
    <t>renewabe energy</t>
  </si>
  <si>
    <t>280K(2019)</t>
  </si>
  <si>
    <t>https://energytransition.jp/strategy/qa/economy</t>
  </si>
  <si>
    <t>solar</t>
  </si>
  <si>
    <t>150K(2021)</t>
  </si>
  <si>
    <t>Malaysia</t>
  </si>
  <si>
    <t xml:space="preserve">renewable </t>
  </si>
  <si>
    <t>plus 47K (by 2035)</t>
  </si>
  <si>
    <t>https://www.nst.com.my/news/nation/2022/07/814972/malaysia-targeting-40-cent-renewable-energy-2035</t>
  </si>
  <si>
    <t>61.4K(2021)</t>
  </si>
  <si>
    <t>hydro</t>
  </si>
  <si>
    <t>plus 116K(by 2025)</t>
  </si>
  <si>
    <t>renewable</t>
  </si>
  <si>
    <t>25K(2020)</t>
  </si>
  <si>
    <t>https://iips.com.pk/investments-in-renewable-energy-can-generate-300000-jobs-in-pakistan/?utm_source=rss&amp;utm_medium=rss&amp;utm_campaign=investments-in-renewable-energy-can-generate-300000-jobs-in-pakistan#:~:text=Recently%2C%20the%20World%20Bank%20has,137%2C000%20indirect%20jobs%20by%202030.</t>
  </si>
  <si>
    <t>plus 300K (by 2030)</t>
  </si>
  <si>
    <t>189(2022)</t>
  </si>
  <si>
    <t>hydropowwr</t>
  </si>
  <si>
    <t>69K</t>
  </si>
  <si>
    <t>solar pv</t>
  </si>
  <si>
    <t>62K</t>
  </si>
  <si>
    <t>plus 78K (by 2025)</t>
  </si>
  <si>
    <t>wind</t>
  </si>
  <si>
    <t>27K</t>
  </si>
  <si>
    <t>biomass</t>
  </si>
  <si>
    <t>14K</t>
  </si>
  <si>
    <t>12K</t>
  </si>
  <si>
    <t>Taiwan</t>
  </si>
  <si>
    <t>net-zero carbon emissions</t>
  </si>
  <si>
    <t>551 by 2030</t>
  </si>
  <si>
    <t>https://focustaiwan.tw/society/202212280012</t>
  </si>
  <si>
    <t>Thailand</t>
  </si>
  <si>
    <t>biofuels</t>
  </si>
  <si>
    <t>134K(2021)</t>
  </si>
  <si>
    <t>Vietnam</t>
  </si>
  <si>
    <t>31.7K(2021)</t>
  </si>
  <si>
    <t>plus 464K(by 2025)</t>
  </si>
  <si>
    <t>43K(2021)</t>
  </si>
  <si>
    <t>EU</t>
  </si>
  <si>
    <t>1.2 M(2021)</t>
  </si>
  <si>
    <t>https://www.euractiv.com/section/energy/news/biomass-sector-is-largest-renewable-energy-employer-in-eu-study-shows/</t>
  </si>
  <si>
    <t>solid biomass</t>
  </si>
  <si>
    <t>314K</t>
  </si>
  <si>
    <t>Geothrmal energy</t>
  </si>
  <si>
    <t xml:space="preserve">France </t>
  </si>
  <si>
    <t>22.6(2020)</t>
  </si>
  <si>
    <t>offshore wind</t>
  </si>
  <si>
    <t>20(2035)</t>
  </si>
  <si>
    <t>https://www.reutersevents.com/renewables/wind/france-pins-down-offshore-wind-goals-permitting-hampers-projects</t>
  </si>
  <si>
    <t>Germany</t>
  </si>
  <si>
    <t xml:space="preserve">Wind </t>
  </si>
  <si>
    <t>35.9(2021)</t>
  </si>
  <si>
    <t>https://www.umweltbundesamt.de/en/data/environmental-indicators/indicator-employment-in-the-renewable-energy-sector#at-a-glance</t>
  </si>
  <si>
    <t>5.7(2021)</t>
  </si>
  <si>
    <t>Ireland</t>
  </si>
  <si>
    <t>https://www.gov.ie/en/press-release/7f8e5-major-acceleration-of-renewables-wind-solar-and-community-energy-as-provisional-results-of-second-renewable-electricity-support-scheme-ress-auction-announced/</t>
  </si>
  <si>
    <t>plus 7020 by 2030</t>
  </si>
  <si>
    <t>Italy</t>
  </si>
  <si>
    <t>19.2(2021)</t>
  </si>
  <si>
    <t>https://www.statista.com/statistics/809479/renewable-energy-employment-italy/</t>
  </si>
  <si>
    <t>Netherlands</t>
  </si>
  <si>
    <t>Poland</t>
  </si>
  <si>
    <t>Spain</t>
  </si>
  <si>
    <t>92.9(2020)</t>
  </si>
  <si>
    <t>468 by 2031</t>
  </si>
  <si>
    <t>Türkiye</t>
  </si>
  <si>
    <t>21K</t>
  </si>
  <si>
    <t>panel production</t>
  </si>
  <si>
    <t>3K</t>
  </si>
  <si>
    <t>plus 300K(by 2030)</t>
  </si>
  <si>
    <t>Ukraine</t>
  </si>
  <si>
    <t>United Kingdom</t>
  </si>
  <si>
    <t>225K</t>
  </si>
  <si>
    <t>https://committees.parliament.uk/work/816/green-jobs/news/155672/is-the-uk-on-track-for-2-million-green-jobs-by-2030-eac-to-quiz-four-ministers/</t>
  </si>
  <si>
    <t>2 million by 2030</t>
  </si>
  <si>
    <t>31K</t>
  </si>
  <si>
    <t xml:space="preserve">97 by 2030 </t>
  </si>
  <si>
    <t>https://www.openaccessgovernment.org/offshore-wind-sector-female-workforce/60328/</t>
  </si>
  <si>
    <t xml:space="preserve">33% minimum 40% </t>
  </si>
  <si>
    <t>https://www.renewableuk.com/news/606445/-New-project-launched-to-boost-number-of-women-working-in-offshore-wind-.htm</t>
  </si>
  <si>
    <t>Scotland</t>
  </si>
  <si>
    <t>low-carbon production</t>
  </si>
  <si>
    <t>77 by 2050</t>
  </si>
  <si>
    <t>https://esgjournaljapan.com/world-news/24514</t>
  </si>
  <si>
    <t>Brazil</t>
  </si>
  <si>
    <t>537K(2021)</t>
  </si>
  <si>
    <t xml:space="preserve">Chile </t>
  </si>
  <si>
    <t>27.4K(2020)</t>
  </si>
  <si>
    <t>https://www.statista.com/statistics/1109517/renewable-energy-jobs-industry-chile/</t>
  </si>
  <si>
    <t> In 2018, the Chilean government launched Energía +Mujer (Energy + Woman) to improve diversity and inclusion in the country's male-dominated energy sector. </t>
  </si>
  <si>
    <t>Colombia</t>
  </si>
  <si>
    <t>2.3K(2021)</t>
  </si>
  <si>
    <t>biofuels,biodiesel</t>
  </si>
  <si>
    <t>187K</t>
  </si>
  <si>
    <t>Mexico</t>
  </si>
  <si>
    <t>6.9K(2021)</t>
  </si>
  <si>
    <t>hudro</t>
  </si>
  <si>
    <t>0.7K(2022)</t>
  </si>
  <si>
    <t>Egypt</t>
  </si>
  <si>
    <t>https://documents1.worldbank.org/curated/en/099811306222220953/pdf/IDU0864241720fd0f04d5a094d009ba1a46de97d.pdf</t>
  </si>
  <si>
    <t>Iraq</t>
  </si>
  <si>
    <t>Jordan</t>
  </si>
  <si>
    <t>Morocco</t>
  </si>
  <si>
    <t>energy efficiency</t>
  </si>
  <si>
    <t>520K by2030</t>
  </si>
  <si>
    <t>North America</t>
  </si>
  <si>
    <t>Canada</t>
  </si>
  <si>
    <t>hydropower</t>
  </si>
  <si>
    <t>33.26K(2020)</t>
  </si>
  <si>
    <t>14.63K(2021)</t>
  </si>
  <si>
    <t>liauid biofules</t>
  </si>
  <si>
    <t>13K</t>
  </si>
  <si>
    <t xml:space="preserve">clean energy </t>
  </si>
  <si>
    <t>430K(2021)</t>
  </si>
  <si>
    <t>https://pv-magazine-usa.com/2021/06/17/sunrise-brief-canadas-clean-energy-jobs-forecast-to-grow-50-by-2030-report-says/</t>
  </si>
  <si>
    <t>640K(by 2030)</t>
  </si>
  <si>
    <t>hydrogen</t>
  </si>
  <si>
    <t>21K(by 2030)</t>
  </si>
  <si>
    <t>Alberta</t>
  </si>
  <si>
    <t>71K(by 2030)</t>
  </si>
  <si>
    <t>United States</t>
  </si>
  <si>
    <t>3.2M(2022)</t>
  </si>
  <si>
    <t>https://www.zippia.com/advice/renewable-energy-job-creation-statistics/</t>
  </si>
  <si>
    <t>https://www.americanprogress.org/article/uplifting-women-in-the-clean-energy-economy/</t>
  </si>
  <si>
    <t>5 millions by 2032</t>
  </si>
  <si>
    <t>https://www.bluegreenalliance.org/wp-content/uploads/2022/08/BGA-IRA-Jobs-Factsheet-8422_Final.pdf</t>
  </si>
  <si>
    <t>923K</t>
  </si>
  <si>
    <t>255K(2021)</t>
  </si>
  <si>
    <t>https://www.irecusa.org/programs/solar-jobs-census/#:~:text=The%20U.S.%20solar%20industry%20employs,demographics%2C%20and%20workforce%20development%20trends.</t>
  </si>
  <si>
    <t>25%(2019)</t>
  </si>
  <si>
    <t>New Jersey</t>
  </si>
  <si>
    <t>renewable energy generation</t>
  </si>
  <si>
    <t>14K(2020)</t>
  </si>
  <si>
    <t>https://www.nj.gov/governor/climateaction/documents/CGE%20Roadmap.pdf</t>
  </si>
  <si>
    <t>plus 86K by 2031</t>
  </si>
  <si>
    <t>Offshore wind</t>
  </si>
  <si>
    <t>plus 95K by 2031</t>
  </si>
  <si>
    <t>Australia</t>
  </si>
  <si>
    <t>35K(2021)</t>
  </si>
  <si>
    <t>60 (by 2030)</t>
  </si>
  <si>
    <t>https://utilitymagazine.com.au/federal-government-seeks-insights-into-energy-workforce/</t>
  </si>
  <si>
    <t>North South Wales</t>
  </si>
  <si>
    <t>21(2021)</t>
  </si>
  <si>
    <t>4.29M</t>
  </si>
  <si>
    <t>irena.org/-/media/Files/IREN…e4da21002e3e1939e3d</t>
  </si>
  <si>
    <t>2.42M</t>
  </si>
  <si>
    <t>2.37M</t>
  </si>
  <si>
    <t>1.37M</t>
  </si>
  <si>
    <t>https://www.gfse.at/fileadmin/user_upload/women_and_green_skills_in_the_renewable_energy_sector.pdf</t>
  </si>
  <si>
    <t>0.77M</t>
  </si>
  <si>
    <t>0.72M</t>
  </si>
  <si>
    <t>0.31M</t>
  </si>
  <si>
    <t>0.2M</t>
  </si>
  <si>
    <t>0.08M</t>
  </si>
  <si>
    <t>12.67M</t>
  </si>
  <si>
    <t>38.2 by 2030</t>
  </si>
  <si>
    <t>Notes</t>
  </si>
  <si>
    <t>Some of the figures shown in the table could be different from the GSR 2023 text.This is due to the fact that several sources  have different definitions for types of jobs</t>
  </si>
  <si>
    <t>This table is not exhaustivem but we aim to track these indicators more actively for future editions of the module.</t>
  </si>
  <si>
    <t>Industrial policy type</t>
  </si>
  <si>
    <t>Country/State</t>
  </si>
  <si>
    <t xml:space="preserve"> Local content policies </t>
  </si>
  <si>
    <t>Supply chain policies and programs (local manufacturing, material and logistics)</t>
  </si>
  <si>
    <t>Trade policies (net importers/exporters of RE)</t>
  </si>
  <si>
    <t>Trade policies (import tariffs and import tariff policies, VAT, etc)</t>
  </si>
  <si>
    <t>Algeria</t>
  </si>
  <si>
    <t>Eligibility for bidding(participation of state-owned company)</t>
  </si>
  <si>
    <t>https://www.alexander-partner.com/publications/local-content-and-renewable-energies-in-algeria/</t>
  </si>
  <si>
    <t>(2014) Gov waived the import duty for all solar products meeting Lighting Global quality standards. The waiver was applied under the Power Out of Poverty Partnership project, a public-private initiative led by the Netherlands Development Organisation in partnership with national and local authorities. Under the EnDev/GIZ Benin program, solar products are currently also exempted from import duty and sales tax, with the payable administrative import fees and other port fees at 5%-7%.</t>
  </si>
  <si>
    <t>https://www.gogla.org/sites/default/files/resource_docs/benin_country_brief_0.pdf</t>
  </si>
  <si>
    <t>PV modules</t>
  </si>
  <si>
    <t>VAT and import duty exemptions for equipment used in solar energy, including solar PV modules. However, some solar accessories (i.e. some components of solar home systems) are subject to 18% VAT and import duty between 10% and 35%.</t>
  </si>
  <si>
    <t>https://www.gogla.org/sites/default/files/resource_docs/malawi_country_brief.pdf. ; https://times.mw/malawi-eyes-100-energy-access-within-8-years/</t>
  </si>
  <si>
    <t>home systems, green mini-grids</t>
  </si>
  <si>
    <t>(2021) EDFI ElectriFI, a financing mechanism for companies and private projects in the start-up phase, focused on new or improved electrical connections as well as on the production capacity from energy sources sustainable in emerging markets.</t>
  </si>
  <si>
    <t>https://www.afrik21.africa/en/burundi-edfi-and-get-invest-land-with-e10-6-million-for-renewable-energy/</t>
  </si>
  <si>
    <t>solar equipment and components</t>
  </si>
  <si>
    <t xml:space="preserve">(2020) One-year loan of US$29 million by the IFC to NSIA to enable new credit extension for companies struggling due to the Covid-19 pandemic, including off-grid solar companies. </t>
  </si>
  <si>
    <t>(2021) Funding from the Energy Entrepreneurs Growth Fund and the Facility for Energy inclusion Off-Grid Energy Access Fund for companies in the energy sector to promote rural electrification</t>
  </si>
  <si>
    <t>DR Congo</t>
  </si>
  <si>
    <t>lithium</t>
  </si>
  <si>
    <t>Export ban without processing</t>
  </si>
  <si>
    <t>https://indonesiabusinesspost.com/world/zimbabwe-dr-congo-ban-lithium-cobalt-exports-how-it-impacts-battery-ev-industry-in-indonesia/</t>
  </si>
  <si>
    <t>Copper, Cobalt</t>
  </si>
  <si>
    <t>https://www.mining.com/drc-bans-export-of-cobalt-copper-concentrate-fastmarkets/</t>
  </si>
  <si>
    <t>US$4.4 million from the World Bank-funded Electricity Access and Service Expansion to support off-grid solar companies in distributing quality-verified products</t>
  </si>
  <si>
    <t>https://www.gogla.org/sites/default/files/resource_docs/drc_country_brief.pdf</t>
  </si>
  <si>
    <t>solar home systems</t>
  </si>
  <si>
    <t>Solar home systems with quality certificates are exempt from import duty, but they are subject to a 15% VAT and a 3% withholding tax.</t>
  </si>
  <si>
    <t>electricity</t>
  </si>
  <si>
    <t>51% of national equity supply anddistribution
60% local content and also develop capacity in the manufacturing industry for electrical cables, solar cells, conductors, accessories, etc.</t>
  </si>
  <si>
    <t>http://www.energycom.gov.gh/regulation/local-content-and-local-participation-regulations</t>
  </si>
  <si>
    <t>solar system components</t>
  </si>
  <si>
    <t>(2019) Tax reduction for renewable energy manufacturing and assembling firms, and import duty and VAT exemption on their materials, components, equipment, and machinery until 2025. All off-gris solar system components benefit from VAT exemptions. Solar panels currently incur no import duty unless pre-assembled into a generating set (like SHS) in which case a 5% duty applies.</t>
  </si>
  <si>
    <t>https://www.gogla.org/sites/default/files/resource_docs/ghana_country_brief.pdf</t>
  </si>
  <si>
    <t>solar products</t>
  </si>
  <si>
    <t>(2021) Finance Act reintroduced VAT exemptions on solar products, after being removed in 2020.</t>
  </si>
  <si>
    <t>https://www.gogla.org/sites/default/files/resource_docs/kenya_country_brief_0.pdf.</t>
  </si>
  <si>
    <t>off-grid solar lighting appliances, equipment a</t>
  </si>
  <si>
    <t>(2022) Approval of Executive Order #107 suspending import tariffs on off-grid solar lighting appliances, equipment and system components and other systems.</t>
  </si>
  <si>
    <t>https://africa-energy-portal.org/news/liberia-suspends-import-tariffs-grid-solar-products</t>
  </si>
  <si>
    <t>(2019-2022) USAID-Power Africa Solar Home System Kick-Starter Program to expand energy access by providing solar home systems (SHS) companies with streamlined access to operational support, working capital, and a US$1.5 million results-based financing grant facility to help private sector SHS companies scale operations and sales in rural and urban communities.</t>
  </si>
  <si>
    <t xml:space="preserve">(2019) Government Notice Number 66 to lower the final price of Stand Alone Solar through the introduction of zero-rating of solar products and components from import duty, excise duty, and the 16.5% VAT </t>
  </si>
  <si>
    <t>CSP(Noor)</t>
  </si>
  <si>
    <t>Voluntary clause for tender(30%)</t>
  </si>
  <si>
    <t>https://germanwatch.org/sites/germanwatch.org/files/publication/11797.pdf</t>
  </si>
  <si>
    <t>DfID’s BRILHO energy access programme aims to improve access to energy for rural households by encouraging the development of private sector investment and innovations in the SHS, improved cook stoves and mini-grid segment through a market development fund. It offers selected companies a mix of structured nonreimbursable funding and specialist support to de-risk business initiatives that aim to achieve competitive commercial returns and provide off-grid energy solutions to the low-income market.</t>
  </si>
  <si>
    <t>The Embassy of Sweden, through the AECF, will provide up to USD 6.5 million for private sector companies to access capital and technical assistance to accelerate access to low cost, affordable, high-quality off-grid solutions by providing a matching grant to renewable energy solution providers and will also support mini-grids, SHS and ICS.</t>
  </si>
  <si>
    <t>(2021) VAT exemptions for some solar equipment and components - but some solar accessories and appliances and some components of solar home systems, are subject to VAT at a rate of 7.5%.</t>
  </si>
  <si>
    <t>https://www.gogla.org/sites/default/files/resource_docs/nigeria_country_brief_0.pdf</t>
  </si>
  <si>
    <t>(2020) Solar Power Naija initiative to stimulate local involvement in the off-grid solar value chain and the growth of the local manufacturing and assembly industry - aims at 5 million new solar connections in off grid communities with 140 billion Naira public funding</t>
  </si>
  <si>
    <t>(2019) Gov offered a contract to purchase 100 000 solar home systems manufactured within the first two years of operation to stimulate investment</t>
  </si>
  <si>
    <t>https://weetracker.com/2019/06/20/electricity-rwanda-investment-usd-70-mn/</t>
  </si>
  <si>
    <t>solar PV modules and batteries</t>
  </si>
  <si>
    <t>Equipment used in the generation of solar energy such as solar PV modules and batteries are exempted from import duty in Rwanda.</t>
  </si>
  <si>
    <t>https://www.gogla.org/sites/default/files/resource_docs/rwanda_country_brief_0.pdf</t>
  </si>
  <si>
    <t>solar energy</t>
  </si>
  <si>
    <t>(2017-2023) US$48.94 million Renewable Energy Fund (REF) with the aims of enabling 1.8 million Rwandans to access off-grid solar energy by providing direct financing to locally registered off-grid solar companies and financing by on-lending through local commercial banks and savings and credit cooperatives.</t>
  </si>
  <si>
    <t>Regional Infrastructure Finance Facility (RIFF) has a US$75 million component targeting renewable energy small and medium-sized enterprises (SMEs) dealing with solar home systems (SHS) and operating in Somalia and other target countries.</t>
  </si>
  <si>
    <t>low-cost clean energy (Small/pico-scale PV household technologies , solar systems, mini grds, clens cooking)</t>
  </si>
  <si>
    <t>US$ 8.5 million fund - Renewable Energy and Climate Technologies Sub-Saharan Africa (REACT SSA) programme, funded by the Swedish International Development Authority (SIDA), seeks to reduce poverty in Somalia and Somaliland through the use of renewable energy by off-grid households. In the REACT SSA programme, qualifying companies will receive between US$100,000 and US$1.5 million of pure grants, awarded upon the achievement of mutually agreed milestones. The grants will be given to commercially viable companies out of which 25% will be women owned or managed.</t>
  </si>
  <si>
    <t>https://www.aecfafrica.org/approach/our-programmes/renewable-energy/react-ssa-somalia-and-somaliland/</t>
  </si>
  <si>
    <t>solar pv modules</t>
  </si>
  <si>
    <t>Eligibility fr bidding(Window5-35%,Window6-50%)</t>
  </si>
  <si>
    <t>https://www.news24.com/fin24/climate_future/ray-of-hope-for-local-solar-pv-makers-not-so-fast-say-industry-experts-20220802</t>
  </si>
  <si>
    <t>nickel,copper</t>
  </si>
  <si>
    <t>https://www.tanzaniainvest.com/mining/ban-export-mineral-concentrates</t>
  </si>
  <si>
    <t xml:space="preserve">Solar PV modules and deep cycle batteries </t>
  </si>
  <si>
    <t>Solar PV modules and deep cycle batteries are exempted from import duty in Tanzania. However, some solar components of solar home systems and appliances such as solar pumps are subject to both VAT and import duty. In 2021, the government abolished the VAT exemption on solar lights.</t>
  </si>
  <si>
    <t>https://www.gogla.org/sites/default/files/resource_docs/tanzania_country_brief.pdf</t>
  </si>
  <si>
    <t>Solar imported products are required to provide a certificate of conformity from a third-party, recognized testing center. The government has promoted quality assurance through stipulating that CIZO licensees only sell quality-verified products.</t>
  </si>
  <si>
    <t>https://www.gogla.org/sites/default/files/resource_docs/togo_country_brief.pdf</t>
  </si>
  <si>
    <t xml:space="preserve">(2020) Order Statutory Instrument No. 88 of 201928 zero-rates energy-saving appliances, machinery, and equipment.
(2008) Solar and battery technologies are exempt from import duties and are zero-rated for VAT since 2008. </t>
  </si>
  <si>
    <t>(2017-2021) The US$36.8 million Electricity Services Access Project, a World Bank-funded project, that aims to increase access to off-grid electricity services in rural areas through the active participation of private sector energy service providers in developing, financing, and implementing viable renewable-energybased business models to provide rural electrification services in Zambia.</t>
  </si>
  <si>
    <t>https://northafricapost.com/63912-zimbabwe-bans-raw-lithium-exports-as-demand-prices-soar.html</t>
  </si>
  <si>
    <t>Cobalt</t>
  </si>
  <si>
    <t>Wind</t>
  </si>
  <si>
    <t xml:space="preserve">Use of local equipment mandatory </t>
  </si>
  <si>
    <t>https://pib.gov.in/PressReleaseIframePage.aspx?PRID=1845094</t>
  </si>
  <si>
    <t xml:space="preserve">Solar </t>
  </si>
  <si>
    <t>15% concessional tax rate for indian producers</t>
  </si>
  <si>
    <t>https://www.pv-magazine.com/2022/02/03/india-targets-domestic-production-with-40-pv-import-duty-boost-to-manufacturing-linked-incentive/</t>
  </si>
  <si>
    <t>PV</t>
  </si>
  <si>
    <t>Domestic product used in the projectto be reached 42.2 %</t>
  </si>
  <si>
    <t>https://www.adb.org/sites/default/files/publication/635886/renewable-energy-tariffs-incentives-indonesia.pdf</t>
  </si>
  <si>
    <t>If the requirement is not reached, the FiT will be reduced by the same percentage. </t>
  </si>
  <si>
    <t>Domestic product used in the projectto be reached 26 %</t>
  </si>
  <si>
    <t>Hydro</t>
  </si>
  <si>
    <t>Domestic product used in the projectto be reached 59.88 %</t>
  </si>
  <si>
    <t>nickel</t>
  </si>
  <si>
    <t>https://www.nbr.org/publication/indonesias-nickel-export-ban-impacts-on-supply-chains-and-the-energy-transition/</t>
  </si>
  <si>
    <t>Bauxite</t>
  </si>
  <si>
    <t>https://www.aseanbriefing.com/news/indonesia-to-ban-bauxite-export-from-june-2023/#:~:text=Indonesia%20to%20Ban%20Bauxite%20Export%20from%20June%202023%3A%20An%20Explainer,-December%2028%2C%202022&amp;text=On%20December%2021%2C%202022%2C%20President,processing%20of%20its%20mineral%20resources.</t>
  </si>
  <si>
    <t xml:space="preserve">Japan </t>
  </si>
  <si>
    <t xml:space="preserve">Tender evaluation criteria </t>
  </si>
  <si>
    <t>https://www.itmedia.co.jp/smartjapan/articles/2211/07/news053.html</t>
  </si>
  <si>
    <t>Economical impacts on local, national</t>
  </si>
  <si>
    <t xml:space="preserve">Smart Power Myanmar, the Alliance and USAID-funded private sector partners to bring off-grid solar power to rural enterprises that can immediately use electricity to expand output, improve quality, create/sustain jobs. By de-risk lending for solar systems and providing technical assistance to help design and source solar systems. </t>
  </si>
  <si>
    <t>https://www.energyalliance.org/solar-to-power-up-myanmars-agricultural-economy/</t>
  </si>
  <si>
    <t>eligibility for bidding (60%)</t>
  </si>
  <si>
    <t>https://www.offshorewind.biz/2021/12/08/taiwan-sets-local-content-rules-for-first-phase-of-round-3-offshore-wind-tender/</t>
  </si>
  <si>
    <t>2026/2027</t>
  </si>
  <si>
    <t>FIT top up with use of domestic products</t>
  </si>
  <si>
    <t>https://trade.ec.europa.eu/access-to-markets/de/barriers/details?isSps=false&amp;barrier_id=11225</t>
  </si>
  <si>
    <t>France</t>
  </si>
  <si>
    <t xml:space="preserve">No binding target </t>
  </si>
  <si>
    <t>expand local supply chains and infrastructure and sets a non-binding target of 50% </t>
  </si>
  <si>
    <t>location specification</t>
  </si>
  <si>
    <t>https://www.piie.com/blogs/trade-and-investment-policy-watch/local-content-requirements-threaten-renewable-energy-uptake#:~:text=To%20incentivize%20wind%20expansion%20into,will%20rise%20to%2020%20percent.</t>
  </si>
  <si>
    <t>15 percent of successful tenders between 2021 and 2023 must be awarded to plants in southern Germany. Between 2024 and 2028, this quota will rise to 20 percent.</t>
  </si>
  <si>
    <t>Russian Federation</t>
  </si>
  <si>
    <t>conditions for projects(65%)</t>
  </si>
  <si>
    <t>https://documents1.worldbank.org/curated/en/898211480317256904/pdf/110538-Energy-Suppor-Scheme-Eng.pdf</t>
  </si>
  <si>
    <t>Solar energy</t>
  </si>
  <si>
    <t>conditions for projects(70%)</t>
  </si>
  <si>
    <t>Small hydro</t>
  </si>
  <si>
    <t>Photovoltaics module</t>
  </si>
  <si>
    <t>Eligibility for bidding</t>
  </si>
  <si>
    <t>https://www.sciencedirect.com/science/article/abs/pii/S1364032122007146</t>
  </si>
  <si>
    <t>eligibility for bidding commitment to 60% local content </t>
  </si>
  <si>
    <t>https://www.great.gov.uk/international/content/investment/sectors/offshore-wind/#:~:text=The%20Offshore%20Wind%20Sector%20Deal,UK%20offshore%20wind%20by%202030.</t>
  </si>
  <si>
    <t>Argentina</t>
  </si>
  <si>
    <t>https://www.rechargenews.com/transition/argentina-sets-35-renewable-energy-local-content-by-2020/2-1-178926</t>
  </si>
  <si>
    <t>local content is required to obtain low-cost financing for machinery or equipment from the country's development bank, BNDES, </t>
  </si>
  <si>
    <t>https://www.sciencedirect.com/science/article/pii/S2211467X2030122X</t>
  </si>
  <si>
    <t>Certain degree of facility needs to be produced in house or local third party</t>
  </si>
  <si>
    <t>Uruguay</t>
  </si>
  <si>
    <t>Eligibility for bidding (20%), maintenance after the first year
should be done 80% by local employees and
that the control center must be based in
Uruguay</t>
  </si>
  <si>
    <t>https://www.irena.org/-/media/Files/IRENA/Agency/Publication/2015/IRENA_RE_Latin_America_Policies/IRENA_RE_Latin_America_Policies_2015_Country_Uruguay.pdf?la=en&amp;hash=A76CA561F1B9FE54B25756097F5A55D20ED8EB33#:~:text=Plants%20are%20required%20to%20have,USD%2FkWh%20in%20their%20tariff.</t>
  </si>
  <si>
    <t>Eligibility for bidding (20%)</t>
  </si>
  <si>
    <t xml:space="preserve">Solar PV </t>
  </si>
  <si>
    <t>Eligibility for bidding(35%)</t>
  </si>
  <si>
    <t>https://static1.squarespace.com/static/609a53264723031eccc12e99/t/60ee0903b1dcdf258da3dcd5/1626212618425/Scaling-up+renewable+energy+development+in+Jordan.pdf</t>
  </si>
  <si>
    <t>Oman</t>
  </si>
  <si>
    <t>Eligibility for bidding (8%)</t>
  </si>
  <si>
    <t>https://dai-global-developments.com/articles/three-key-elements-in-developing-local-content-policy-for-the-renewables-sector/</t>
  </si>
  <si>
    <t>Saudi Arabia</t>
  </si>
  <si>
    <t>Eligibility for bidding (Round2-17%, Round3-18%)</t>
  </si>
  <si>
    <t>https://apricum-group.com/the-business-of-localization-insights-for-success-in-the-saudi-renewables-market-2/</t>
  </si>
  <si>
    <t>solar and wind</t>
  </si>
  <si>
    <t xml:space="preserve">Bonus credits awarded </t>
  </si>
  <si>
    <t>bonus credits are awarded if 40 percent of project inputs are domestically sourced. This percentage increases to 45 percent in 2026 and 55 percent thereafter.</t>
  </si>
  <si>
    <t>California</t>
  </si>
  <si>
    <t>renewable generation</t>
  </si>
  <si>
    <t>Incenrive rates given for RE generation if more than 50% of capital equipment is manufactured by california manufacturer</t>
  </si>
  <si>
    <t>https://www.cpuc.ca.gov/-/media/cpuc-website/divisions/energy-division/documents/self-generation-incentive-program/2021-sgip-handbook-v4.pdf</t>
  </si>
  <si>
    <t xml:space="preserve">Self generation incentive program </t>
  </si>
  <si>
    <t>Michigan</t>
  </si>
  <si>
    <t>Washington</t>
  </si>
  <si>
    <t>solar electric, wind power or anaerobic digester systems.</t>
  </si>
  <si>
    <t>Producers receive incentive rate if the RE sytmes are manufactured within the state (the budget reached its limit in 2021)</t>
  </si>
  <si>
    <t>https://www.energy.wsu.edu/documents/RenewableEnergySystemIncentiveProgramJanuary2019UpdateTC.pdf</t>
  </si>
  <si>
    <t>Note</t>
  </si>
  <si>
    <t>Local Content policies are Renewable Energy policies with specific number of local people (obligation): Supply chain policies and programs are related to manufacturing and resources (supply from country).</t>
  </si>
  <si>
    <t>National Plans and Targets</t>
  </si>
  <si>
    <t>Regulatory Policies</t>
  </si>
  <si>
    <t>Fiscal/Financial Policies</t>
  </si>
  <si>
    <t>Clean cooking targets and plans</t>
  </si>
  <si>
    <t xml:space="preserve">  Administrative and legal provisions </t>
  </si>
  <si>
    <t>Quality/Technical frameworks and standards</t>
  </si>
  <si>
    <t>Public financing (loans, grants, subsidies, etc.)</t>
  </si>
  <si>
    <t>Fiscal incentives (import duty, VAT, etc.)</t>
  </si>
  <si>
    <t>National Renewable Action Plan</t>
  </si>
  <si>
    <t>Burundi as example of last mile distribution: geographically remote areas, rural settlements and poor households have been a focal point of the Government’s new clean cooking awareness strategy promoting off-grid solar cookstoves and improved biomass cookstoves. The next step in expanding access through this strategy is providing the private sector with incentives to invest in accessible clean cookstoves for the most vulnerable last mile beneficiaries, which the government of Burundi is incentivizing through the Light Program.</t>
  </si>
  <si>
    <t>https://rise.esmap.org/data/files/reports/2022/RISE%202022%20Report%20Building%20Resilience.pdf</t>
  </si>
  <si>
    <t>2018 National Energy Policy</t>
  </si>
  <si>
    <t>European Union and the Ethiopian government–funded Biogas Dissemination Scale-Up Programme (NBPE+) had delivered1 3 000 household and 8l arge-scale digesters by April 2021.</t>
  </si>
  <si>
    <t>https://www.irena.org/-/media/Files/IRENA/Agency/Publication/2022/Jan/IRENA_Market_Africa_2022.pdf</t>
  </si>
  <si>
    <t>3 million improved cookstoves by 2030</t>
  </si>
  <si>
    <t>https://mc-cd8320d4-36a1-40ac-83cc-3389-cdn-endpoint.azureedge.net/-/media/Files/IRENA/Agency/Publication/2022/Nov/IRENA_RE_targets_2022.pdf?rev=f39ae339801e4853a2a0ebdb4d167f83</t>
  </si>
  <si>
    <t xml:space="preserve">57.7% rate of adoption of improved cookstoves among households by 2030 
</t>
  </si>
  <si>
    <t>Concessional financing and incentives for clean cookstove has been made available to manufacturers, wholesalers, retailers and last-mile distributors through a results-based financing facility as part of the World Bank’s Off-Grid Solar Access Project</t>
  </si>
  <si>
    <t>https://www.capitalfm.co.ke/news/2022/12/strategy-to-fast-track-universal-access-to-clean-cooking-energy-in-the-offing/</t>
  </si>
  <si>
    <t>In 2,500,000 households will be using clean cooking solutions.</t>
  </si>
  <si>
    <t>https://www.un.org/sites/un2.un.org/files/ec_madagascar-translated_english_version_v_30_aug_2022_final.pdf</t>
  </si>
  <si>
    <t>Madagascar has defined requirements to produce, package, store and handle ethanol fuel as well as specifications for ethanol stoves</t>
  </si>
  <si>
    <t>https://www.who.int/publications/i/item/9789240038110</t>
  </si>
  <si>
    <t xml:space="preserve">2017 National Charcoal Strategy: proposes to carry out a detailed market assessment for pellets (or briquettes) demand and support the development of quality standards and provide fiscal incentives to support market development, including import duty and VAT waivers for pellet-producing machinery </t>
  </si>
  <si>
    <t>Grants and targeted funding to Nigerian clean cookstove suppliers have been made available thanks to Clean Cooking Alliance (CCA) such as the Catalytic Small Grant (Roshan Global confirmed being a beneficiary), Spark+ and Women’s Empowerment Funds. These funds provide financing incentives and deferred payment programs with a special focus on LPG Stoves, ethanol stoves, biomass briquettes stoves, and efficient wood stoves. The goal of the program is to enable 80 percent of the population to cook with modern stoves by 2030.</t>
  </si>
  <si>
    <t>100% access to higher-efficiency cookstoves than currently used by 2030; almost halve the share of households using wood and other biomass
fuels from 83% to 42% by 2024</t>
  </si>
  <si>
    <t>A new incentive was implemented which allowed value-added taxes to be waived for LPG importers on all cookstoves and cookstove accessories to be sold in the local marketplace.</t>
  </si>
  <si>
    <t>(2019) National Domestic Biogas Programme; Swiss government announced its support for the_x000D_programme’s aim to develop 60 000 biodigesters</t>
  </si>
  <si>
    <t>NDCs</t>
  </si>
  <si>
    <t>2017 Seventh National Development Plan - Vison 2030: target of reducing the percentage of households using charcoal energy for cooking by 7.9% from 32.9% in 2015 to 25% percent by the end of 2021</t>
  </si>
  <si>
    <t>https://mecs.org.uk/wp-content/uploads/2022/07/MECS-eCook-Zambia-National-Policy-and-Markets-Review.pdf</t>
  </si>
  <si>
    <t>LPG products such as gas stoves and other appliances that use gas have zero rating relief in terms of taxes; Solar and battery technologies were exempted from both import duties and zero-rated for VAT in 2008.
Clean Cooking Solutions programme. The first phase - a detailed scoping in Zambia looking into ways to incentivise the development and sales of innovative clean cooking solutions at scale. The second phase - proposals for the detailed design of publicly financed instruments to incentivise the clean cooking sector to offer higher tier cooking solutions whilst mobilising private financing sources.</t>
  </si>
  <si>
    <t>2020-2030 National Action Plan for Clean Cooking</t>
  </si>
  <si>
    <t>India has introduced standards and labeling programs for clean cookstoves since 2009 and a widespread LPG subsidy program since 2015</t>
  </si>
  <si>
    <t>Indonesia aims to provide 4.7 million city gas connections and 1.1 million biogas digesters for households by 2025 under the National Energy General Plan</t>
  </si>
  <si>
    <t>https://www.unescap.org/resources/energy-transition-pathways-2030-agenda-sdg7-roadmap-indonesia</t>
  </si>
  <si>
    <t>Government- funded programmes during 2007-2015, i.e., Zero- Kero and Improved Cook Stove programme that have seen about 50 million households getting access to clean cooking technology</t>
  </si>
  <si>
    <t xml:space="preserve">Energy subsidy policy: provides additional subsidy to the target beneficiaries from the disadvantage groups such as single mothers, disaster victims, people living in geographically remote districts and endangered marginalized ethnic groups. To allow efficient tracking of the users, Nepal also maintains national database which has disaggregated records in terms of gender, ecology and ethnicity. </t>
  </si>
  <si>
    <t>2021 tax deductible incentive for clean cooking suppliers as part of the updated national clean cooking plan has made a significant impact on the cookstove market.
2014 a partial subsidy was introduced to cover 70% of the stove cost for low-income consumers.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</si>
</sst>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8" x14ac:knownFonts="1">
    <font>
      <sz val="11"/>
      <color theme="1"/>
      <name val="Calibri"/>
      <family val="2"/>
      <scheme val="minor"/>
    </font>
    <font>
      <b/>
      <sz val="16"/>
      <color rgb="FF0070C0"/>
      <name val="Calibri"/>
      <family val="2"/>
      <scheme val="minor"/>
    </font>
    <font>
      <b/>
      <sz val="16"/>
      <color rgb="FFFF000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i/>
      <sz val="11"/>
      <color rgb="FF000000"/>
      <name val="Calibri"/>
      <family val="2"/>
      <scheme val="minor"/>
    </font>
    <font>
      <b/>
      <sz val="11"/>
      <color rgb="FFFF0000"/>
      <name val="Calibri"/>
      <family val="2"/>
      <scheme val="minor"/>
    </font>
    <font>
      <i/>
      <sz val="11"/>
      <name val="Calibri"/>
      <family val="2"/>
      <scheme val="minor"/>
    </font>
    <font>
      <u/>
      <sz val="11"/>
      <color theme="10"/>
      <name val="Calibri"/>
      <family val="2"/>
      <scheme val="minor"/>
    </font>
    <font>
      <b/>
      <sz val="16"/>
      <color theme="4"/>
      <name val="Calibri"/>
      <family val="2"/>
      <scheme val="minor"/>
    </font>
    <font>
      <b/>
      <sz val="1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0"/>
      <color rgb="FF000000"/>
      <name val="Calibri"/>
      <family val="2"/>
      <scheme val="minor"/>
    </font>
    <font>
      <b/>
      <sz val="10"/>
      <name val="Calibri"/>
      <family val="2"/>
      <scheme val="minor"/>
    </font>
    <font>
      <u/>
      <sz val="10"/>
      <color rgb="FF0000FF"/>
      <name val="Calibri"/>
      <family val="2"/>
      <scheme val="minor"/>
    </font>
    <font>
      <b/>
      <sz val="10"/>
      <color rgb="FF000000"/>
      <name val="Calibri"/>
      <family val="2"/>
      <scheme val="minor"/>
    </font>
    <font>
      <b/>
      <sz val="11"/>
      <color rgb="FFFF0000"/>
      <name val="Calibri"/>
      <family val="2"/>
    </font>
    <font>
      <b/>
      <sz val="11"/>
      <color rgb="FF000000"/>
      <name val="Calibri"/>
      <family val="2"/>
    </font>
    <font>
      <sz val="11"/>
      <name val="Calibri"/>
      <family val="2"/>
    </font>
    <font>
      <b/>
      <sz val="11"/>
      <name val="Calibri"/>
      <family val="2"/>
    </font>
    <font>
      <u/>
      <sz val="11"/>
      <name val="Calibri"/>
      <family val="2"/>
      <scheme val="minor"/>
    </font>
    <font>
      <u/>
      <sz val="11"/>
      <color rgb="FF0070C0"/>
      <name val="Calibri"/>
      <family val="2"/>
      <scheme val="minor"/>
    </font>
    <font>
      <sz val="11"/>
      <color rgb="FF001613"/>
      <name val="Calibri"/>
      <family val="2"/>
      <scheme val="minor"/>
    </font>
    <font>
      <u/>
      <sz val="11"/>
      <color theme="4"/>
      <name val="Calibri"/>
      <family val="2"/>
      <scheme val="minor"/>
    </font>
  </fonts>
  <fills count="26">
    <fill>
      <patternFill patternType="none"/>
    </fill>
    <fill>
      <patternFill patternType="gray125"/>
    </fill>
    <fill>
      <patternFill patternType="solid">
        <fgColor rgb="FFA5A5A5"/>
        <bgColor rgb="FF000000"/>
      </patternFill>
    </fill>
    <fill>
      <patternFill patternType="solid">
        <fgColor rgb="FFE4B581"/>
        <bgColor indexed="64"/>
      </patternFill>
    </fill>
    <fill>
      <patternFill patternType="solid">
        <fgColor rgb="FFE4B581"/>
        <bgColor rgb="FF000000"/>
      </patternFill>
    </fill>
    <fill>
      <patternFill patternType="solid">
        <fgColor theme="7"/>
        <bgColor indexed="64"/>
      </patternFill>
    </fill>
    <fill>
      <patternFill patternType="solid">
        <fgColor rgb="FFFFC000"/>
        <bgColor indexed="64"/>
      </patternFill>
    </fill>
    <fill>
      <patternFill patternType="solid">
        <fgColor theme="7"/>
        <bgColor rgb="FF000000"/>
      </patternFill>
    </fill>
    <fill>
      <patternFill patternType="solid">
        <fgColor theme="0"/>
        <bgColor rgb="FF000000"/>
      </patternFill>
    </fill>
    <fill>
      <patternFill patternType="solid">
        <fgColor theme="0" tint="-0.249977111117893"/>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E2EFDA"/>
        <bgColor rgb="FF000000"/>
      </patternFill>
    </fill>
    <fill>
      <patternFill patternType="solid">
        <fgColor rgb="FFFCE4D6"/>
        <bgColor rgb="FF000000"/>
      </patternFill>
    </fill>
    <fill>
      <patternFill patternType="solid">
        <fgColor rgb="FFD9E1F2"/>
        <bgColor rgb="FF000000"/>
      </patternFill>
    </fill>
    <fill>
      <patternFill patternType="solid">
        <fgColor theme="6"/>
        <bgColor indexed="64"/>
      </patternFill>
    </fill>
    <fill>
      <patternFill patternType="solid">
        <fgColor theme="2"/>
        <bgColor indexed="64"/>
      </patternFill>
    </fill>
    <fill>
      <patternFill patternType="solid">
        <fgColor theme="6" tint="0.39997558519241921"/>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4">
    <xf numFmtId="0" fontId="0" fillId="0" borderId="0"/>
    <xf numFmtId="0" fontId="9" fillId="0" borderId="0" applyNumberFormat="0" applyFill="0" applyBorder="0" applyAlignment="0" applyProtection="0"/>
    <xf numFmtId="164" fontId="12" fillId="0" borderId="0" applyFont="0" applyFill="0" applyBorder="0" applyAlignment="0" applyProtection="0"/>
    <xf numFmtId="9" fontId="12" fillId="0" borderId="0" applyFont="0" applyFill="0" applyBorder="0" applyAlignment="0" applyProtection="0"/>
  </cellStyleXfs>
  <cellXfs count="127">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9" fillId="0" borderId="0" xfId="1"/>
    <xf numFmtId="0" fontId="4" fillId="3" borderId="3" xfId="0" applyFont="1" applyFill="1" applyBorder="1" applyAlignment="1">
      <alignment vertical="center"/>
    </xf>
    <xf numFmtId="0" fontId="11" fillId="4" borderId="2" xfId="0" applyFont="1" applyFill="1" applyBorder="1" applyAlignment="1">
      <alignment vertical="center"/>
    </xf>
    <xf numFmtId="0" fontId="0" fillId="5" borderId="1" xfId="0" applyFill="1" applyBorder="1"/>
    <xf numFmtId="0" fontId="0" fillId="5" borderId="1" xfId="0" applyFill="1" applyBorder="1" applyAlignment="1">
      <alignment horizontal="center"/>
    </xf>
    <xf numFmtId="0" fontId="5" fillId="5" borderId="1" xfId="0" applyFont="1" applyFill="1" applyBorder="1" applyAlignment="1">
      <alignment horizontal="center"/>
    </xf>
    <xf numFmtId="0" fontId="5" fillId="5" borderId="1" xfId="0" applyFont="1" applyFill="1" applyBorder="1" applyAlignment="1">
      <alignment wrapText="1"/>
    </xf>
    <xf numFmtId="0" fontId="0" fillId="5" borderId="1" xfId="0" applyFill="1" applyBorder="1" applyAlignment="1">
      <alignment wrapText="1"/>
    </xf>
    <xf numFmtId="0" fontId="4" fillId="0" borderId="1" xfId="0" applyFont="1" applyBorder="1"/>
    <xf numFmtId="0" fontId="4" fillId="0" borderId="1" xfId="0" applyFont="1" applyBorder="1" applyAlignment="1">
      <alignment horizontal="center" vertical="center"/>
    </xf>
    <xf numFmtId="0" fontId="4" fillId="5" borderId="1" xfId="0" applyFont="1" applyFill="1" applyBorder="1" applyAlignment="1">
      <alignment wrapText="1"/>
    </xf>
    <xf numFmtId="9" fontId="4" fillId="0" borderId="1" xfId="0" applyNumberFormat="1" applyFont="1" applyBorder="1"/>
    <xf numFmtId="1" fontId="0" fillId="0" borderId="1" xfId="2" applyNumberFormat="1" applyFont="1" applyBorder="1"/>
    <xf numFmtId="1" fontId="5" fillId="0" borderId="1" xfId="2" applyNumberFormat="1" applyFont="1" applyBorder="1"/>
    <xf numFmtId="1" fontId="0" fillId="0" borderId="1" xfId="0" applyNumberFormat="1" applyBorder="1"/>
    <xf numFmtId="1" fontId="5" fillId="0" borderId="1" xfId="0" applyNumberFormat="1" applyFont="1" applyBorder="1"/>
    <xf numFmtId="1" fontId="4" fillId="0" borderId="1" xfId="0" applyNumberFormat="1" applyFont="1" applyBorder="1"/>
    <xf numFmtId="0" fontId="4" fillId="0" borderId="1" xfId="0" applyFont="1" applyBorder="1" applyAlignment="1">
      <alignment horizontal="center"/>
    </xf>
    <xf numFmtId="0" fontId="3" fillId="7" borderId="1" xfId="0" applyFont="1" applyFill="1" applyBorder="1" applyAlignment="1">
      <alignment wrapText="1"/>
    </xf>
    <xf numFmtId="0" fontId="3" fillId="6" borderId="1" xfId="0" applyFont="1" applyFill="1" applyBorder="1" applyAlignment="1">
      <alignment wrapText="1"/>
    </xf>
    <xf numFmtId="0" fontId="3" fillId="7" borderId="1" xfId="0" applyFont="1" applyFill="1" applyBorder="1" applyAlignment="1">
      <alignment horizontal="center" vertical="center"/>
    </xf>
    <xf numFmtId="0" fontId="5" fillId="8" borderId="1" xfId="0" applyFont="1" applyFill="1" applyBorder="1" applyAlignment="1">
      <alignment horizontal="center" vertical="center"/>
    </xf>
    <xf numFmtId="0" fontId="11" fillId="7" borderId="1" xfId="0" applyFont="1" applyFill="1" applyBorder="1" applyAlignment="1">
      <alignment horizontal="center" wrapText="1"/>
    </xf>
    <xf numFmtId="0" fontId="11" fillId="5" borderId="1" xfId="0" applyFont="1" applyFill="1" applyBorder="1" applyAlignment="1">
      <alignment vertical="center" wrapText="1"/>
    </xf>
    <xf numFmtId="0" fontId="5" fillId="0" borderId="5" xfId="0" applyFont="1" applyBorder="1" applyAlignment="1">
      <alignment vertical="center"/>
    </xf>
    <xf numFmtId="0" fontId="16" fillId="0" borderId="0" xfId="0" applyFont="1"/>
    <xf numFmtId="0" fontId="16" fillId="0" borderId="1" xfId="0" applyFont="1" applyBorder="1"/>
    <xf numFmtId="0" fontId="17" fillId="7" borderId="1" xfId="0" applyFont="1" applyFill="1" applyBorder="1" applyAlignment="1">
      <alignment horizontal="center" vertical="center" wrapText="1"/>
    </xf>
    <xf numFmtId="0" fontId="16" fillId="0" borderId="1" xfId="0" applyFont="1" applyBorder="1" applyAlignment="1">
      <alignment horizontal="center" vertical="center"/>
    </xf>
    <xf numFmtId="0" fontId="3" fillId="6" borderId="1" xfId="0" applyFont="1" applyFill="1" applyBorder="1" applyAlignment="1">
      <alignment horizontal="center" vertical="center" wrapText="1"/>
    </xf>
    <xf numFmtId="1" fontId="4"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15" fillId="0" borderId="1" xfId="0" applyFont="1" applyBorder="1"/>
    <xf numFmtId="0" fontId="0" fillId="0" borderId="0" xfId="0" applyAlignment="1">
      <alignment vertical="top"/>
    </xf>
    <xf numFmtId="0" fontId="0" fillId="0" borderId="0" xfId="0" applyAlignment="1">
      <alignment horizontal="center" vertical="top"/>
    </xf>
    <xf numFmtId="0" fontId="9" fillId="0" borderId="0" xfId="1" applyAlignment="1">
      <alignment vertical="top"/>
    </xf>
    <xf numFmtId="0" fontId="9" fillId="0" borderId="0" xfId="1" applyBorder="1"/>
    <xf numFmtId="0" fontId="21" fillId="13" borderId="1" xfId="0" applyFont="1" applyFill="1" applyBorder="1" applyAlignment="1">
      <alignment vertical="center" wrapText="1"/>
    </xf>
    <xf numFmtId="0" fontId="0" fillId="0" borderId="0" xfId="0" applyAlignment="1">
      <alignment vertical="center"/>
    </xf>
    <xf numFmtId="0" fontId="21" fillId="16" borderId="1" xfId="0" applyFont="1" applyFill="1" applyBorder="1" applyAlignment="1">
      <alignment vertical="center" wrapText="1"/>
    </xf>
    <xf numFmtId="0" fontId="21" fillId="18" borderId="1" xfId="0" applyFont="1" applyFill="1" applyBorder="1" applyAlignment="1">
      <alignment vertical="center" wrapText="1"/>
    </xf>
    <xf numFmtId="0" fontId="0" fillId="0" borderId="0" xfId="0" applyAlignment="1">
      <alignment vertical="center" wrapText="1"/>
    </xf>
    <xf numFmtId="0" fontId="20" fillId="0" borderId="0" xfId="0" applyFont="1" applyAlignment="1">
      <alignment vertical="top"/>
    </xf>
    <xf numFmtId="0" fontId="0" fillId="0" borderId="0" xfId="0" applyAlignment="1">
      <alignment wrapText="1"/>
    </xf>
    <xf numFmtId="0" fontId="11" fillId="4" borderId="7" xfId="0" applyFont="1" applyFill="1" applyBorder="1" applyAlignment="1">
      <alignment vertical="center"/>
    </xf>
    <xf numFmtId="0" fontId="4" fillId="3" borderId="8" xfId="0" applyFont="1" applyFill="1" applyBorder="1" applyAlignment="1">
      <alignment vertical="center"/>
    </xf>
    <xf numFmtId="0" fontId="0" fillId="0" borderId="1" xfId="0" applyBorder="1" applyAlignment="1">
      <alignment vertical="top"/>
    </xf>
    <xf numFmtId="0" fontId="9" fillId="0" borderId="1" xfId="1" applyBorder="1" applyAlignment="1">
      <alignment vertical="top"/>
    </xf>
    <xf numFmtId="0" fontId="0" fillId="0" borderId="0" xfId="0" applyAlignment="1">
      <alignment vertical="top" wrapText="1"/>
    </xf>
    <xf numFmtId="0" fontId="13" fillId="0" borderId="0" xfId="0" applyFont="1"/>
    <xf numFmtId="0" fontId="5" fillId="0" borderId="1" xfId="0" applyFont="1" applyBorder="1" applyAlignment="1">
      <alignment vertical="top"/>
    </xf>
    <xf numFmtId="0" fontId="5" fillId="0" borderId="1" xfId="0" applyFont="1" applyBorder="1" applyAlignment="1">
      <alignment vertical="top" wrapText="1"/>
    </xf>
    <xf numFmtId="0" fontId="23" fillId="24" borderId="1" xfId="0" applyFont="1" applyFill="1" applyBorder="1" applyAlignment="1">
      <alignment horizontal="center" vertical="center" wrapText="1"/>
    </xf>
    <xf numFmtId="0" fontId="23" fillId="23"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11" borderId="1"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4" fillId="0" borderId="1" xfId="1" applyFont="1" applyFill="1" applyBorder="1" applyAlignment="1">
      <alignment horizontal="center" vertical="top"/>
    </xf>
    <xf numFmtId="10" fontId="22" fillId="0" borderId="1" xfId="0" applyNumberFormat="1" applyFont="1" applyBorder="1" applyAlignment="1">
      <alignment vertical="top"/>
    </xf>
    <xf numFmtId="0" fontId="22" fillId="0" borderId="1" xfId="0" applyFont="1" applyBorder="1" applyAlignment="1">
      <alignment vertical="top"/>
    </xf>
    <xf numFmtId="1" fontId="22" fillId="0" borderId="1" xfId="0" applyNumberFormat="1" applyFont="1" applyBorder="1" applyAlignment="1">
      <alignment vertical="top"/>
    </xf>
    <xf numFmtId="0" fontId="5" fillId="0" borderId="1" xfId="0" applyFont="1" applyBorder="1" applyAlignment="1">
      <alignment horizontal="center" vertical="top"/>
    </xf>
    <xf numFmtId="0" fontId="5" fillId="0" borderId="1" xfId="0" applyFont="1" applyBorder="1"/>
    <xf numFmtId="0" fontId="5" fillId="0" borderId="1" xfId="0" applyFont="1" applyBorder="1" applyAlignment="1">
      <alignment horizontal="left" vertical="top"/>
    </xf>
    <xf numFmtId="0" fontId="22" fillId="0" borderId="1" xfId="0" applyFont="1" applyBorder="1" applyAlignment="1">
      <alignment horizontal="center" vertical="top"/>
    </xf>
    <xf numFmtId="0" fontId="22" fillId="0" borderId="1" xfId="0" applyFont="1" applyBorder="1"/>
    <xf numFmtId="0" fontId="0" fillId="0" borderId="5" xfId="0" applyBorder="1"/>
    <xf numFmtId="0" fontId="23" fillId="18" borderId="1" xfId="0" applyFont="1" applyFill="1" applyBorder="1" applyAlignment="1">
      <alignment horizontal="center" vertical="center" wrapText="1"/>
    </xf>
    <xf numFmtId="0" fontId="23" fillId="19"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xf>
    <xf numFmtId="0" fontId="11" fillId="25" borderId="1" xfId="0" applyFont="1" applyFill="1" applyBorder="1" applyAlignment="1">
      <alignment vertical="center"/>
    </xf>
    <xf numFmtId="0" fontId="5" fillId="13" borderId="1" xfId="0" applyFont="1" applyFill="1" applyBorder="1" applyAlignment="1">
      <alignment vertical="center"/>
    </xf>
    <xf numFmtId="0" fontId="25" fillId="0" borderId="1" xfId="1" applyFont="1" applyFill="1" applyBorder="1" applyAlignment="1">
      <alignment vertical="top"/>
    </xf>
    <xf numFmtId="0" fontId="21" fillId="16" borderId="1" xfId="0" applyFont="1" applyFill="1" applyBorder="1" applyAlignment="1">
      <alignment horizontal="left" vertical="center" wrapText="1"/>
    </xf>
    <xf numFmtId="0" fontId="0" fillId="0" borderId="0" xfId="0" applyAlignment="1">
      <alignment horizontal="center"/>
    </xf>
    <xf numFmtId="0" fontId="9" fillId="0" borderId="0" xfId="1" applyAlignment="1">
      <alignment horizontal="center"/>
    </xf>
    <xf numFmtId="0" fontId="21" fillId="16" borderId="1" xfId="0" applyFont="1" applyFill="1" applyBorder="1" applyAlignment="1">
      <alignment horizontal="center" vertical="center" wrapText="1"/>
    </xf>
    <xf numFmtId="9" fontId="0" fillId="0" borderId="1" xfId="3" applyFont="1" applyBorder="1" applyAlignment="1">
      <alignment horizontal="center"/>
    </xf>
    <xf numFmtId="9" fontId="0" fillId="0" borderId="1" xfId="3" applyFont="1" applyFill="1" applyBorder="1" applyAlignment="1">
      <alignment horizontal="center"/>
    </xf>
    <xf numFmtId="0" fontId="21" fillId="17" borderId="1" xfId="0" applyFont="1" applyFill="1" applyBorder="1" applyAlignment="1">
      <alignment horizontal="left" vertical="center" wrapText="1"/>
    </xf>
    <xf numFmtId="0" fontId="0" fillId="0" borderId="1" xfId="0" applyBorder="1"/>
    <xf numFmtId="0" fontId="0" fillId="0" borderId="1" xfId="0" applyBorder="1" applyAlignment="1">
      <alignment horizontal="left"/>
    </xf>
    <xf numFmtId="0" fontId="9" fillId="0" borderId="1" xfId="1" applyBorder="1"/>
    <xf numFmtId="0" fontId="0" fillId="0" borderId="1" xfId="0" applyBorder="1" applyAlignment="1">
      <alignment horizontal="center"/>
    </xf>
    <xf numFmtId="9" fontId="0" fillId="0" borderId="1" xfId="0" applyNumberFormat="1" applyBorder="1" applyAlignment="1">
      <alignment horizontal="left"/>
    </xf>
    <xf numFmtId="9" fontId="0" fillId="0" borderId="1" xfId="0" applyNumberFormat="1" applyBorder="1" applyAlignment="1">
      <alignment horizontal="center"/>
    </xf>
    <xf numFmtId="0" fontId="6" fillId="0" borderId="1" xfId="0" applyFont="1" applyBorder="1" applyAlignment="1">
      <alignment horizontal="right"/>
    </xf>
    <xf numFmtId="0" fontId="4" fillId="0" borderId="1" xfId="0" applyFont="1" applyBorder="1" applyAlignment="1">
      <alignment horizontal="left"/>
    </xf>
    <xf numFmtId="0" fontId="26" fillId="0" borderId="1" xfId="0" applyFont="1" applyBorder="1"/>
    <xf numFmtId="3" fontId="26" fillId="0" borderId="1" xfId="0" applyNumberFormat="1" applyFont="1" applyBorder="1" applyAlignment="1">
      <alignment horizontal="left"/>
    </xf>
    <xf numFmtId="0" fontId="9" fillId="0" borderId="0" xfId="1" applyAlignment="1"/>
    <xf numFmtId="0" fontId="9" fillId="0" borderId="1" xfId="1" applyBorder="1" applyAlignment="1"/>
    <xf numFmtId="0" fontId="8" fillId="0" borderId="1" xfId="0" applyFont="1" applyBorder="1" applyAlignment="1">
      <alignment horizontal="right" vertical="top"/>
    </xf>
    <xf numFmtId="9" fontId="5" fillId="0" borderId="1" xfId="0" applyNumberFormat="1" applyFont="1" applyBorder="1" applyAlignment="1">
      <alignment horizontal="left" vertical="top"/>
    </xf>
    <xf numFmtId="0" fontId="0" fillId="9" borderId="1" xfId="0" applyFill="1" applyBorder="1"/>
    <xf numFmtId="0" fontId="21" fillId="20" borderId="1" xfId="0" applyFont="1" applyFill="1" applyBorder="1" applyAlignment="1">
      <alignment horizontal="center" vertical="center" wrapText="1"/>
    </xf>
    <xf numFmtId="0" fontId="21" fillId="21" borderId="1" xfId="0" applyFont="1" applyFill="1" applyBorder="1" applyAlignment="1">
      <alignment horizontal="center" vertical="center" wrapText="1"/>
    </xf>
    <xf numFmtId="0" fontId="23" fillId="22" borderId="1" xfId="0" applyFont="1" applyFill="1" applyBorder="1" applyAlignment="1">
      <alignment horizontal="center" vertical="center" wrapText="1"/>
    </xf>
    <xf numFmtId="0" fontId="21" fillId="22" borderId="1" xfId="0" applyFont="1" applyFill="1" applyBorder="1" applyAlignment="1">
      <alignment horizontal="center" vertical="center" wrapText="1"/>
    </xf>
    <xf numFmtId="0" fontId="0" fillId="0" borderId="1" xfId="0" applyBorder="1" applyAlignment="1">
      <alignment horizontal="center" vertical="top"/>
    </xf>
    <xf numFmtId="0" fontId="8" fillId="0" borderId="0" xfId="0" applyFont="1" applyAlignment="1">
      <alignment horizontal="left"/>
    </xf>
    <xf numFmtId="0" fontId="8" fillId="0" borderId="0" xfId="0" applyFont="1" applyAlignment="1">
      <alignment horizontal="left" wrapText="1"/>
    </xf>
    <xf numFmtId="0" fontId="4" fillId="0" borderId="0" xfId="0" applyFont="1" applyAlignment="1">
      <alignment horizontal="center" vertical="center" wrapText="1"/>
    </xf>
    <xf numFmtId="0" fontId="6" fillId="0" borderId="0" xfId="0" applyFont="1" applyAlignment="1">
      <alignment horizontal="left"/>
    </xf>
    <xf numFmtId="0" fontId="4" fillId="0" borderId="0" xfId="0" applyFont="1" applyAlignment="1">
      <alignment horizontal="left" wrapText="1"/>
    </xf>
    <xf numFmtId="0" fontId="21" fillId="14" borderId="2" xfId="0" applyFont="1" applyFill="1" applyBorder="1" applyAlignment="1">
      <alignment horizontal="center" vertical="center"/>
    </xf>
    <xf numFmtId="0" fontId="21" fillId="14" borderId="6" xfId="0" applyFont="1" applyFill="1" applyBorder="1" applyAlignment="1">
      <alignment horizontal="center" vertical="center"/>
    </xf>
    <xf numFmtId="0" fontId="21" fillId="14" borderId="4" xfId="0" applyFont="1" applyFill="1" applyBorder="1" applyAlignment="1">
      <alignment horizontal="center" vertical="center"/>
    </xf>
    <xf numFmtId="0" fontId="21" fillId="15" borderId="1" xfId="0" applyFont="1" applyFill="1" applyBorder="1" applyAlignment="1">
      <alignment horizontal="center" vertical="center"/>
    </xf>
    <xf numFmtId="0" fontId="21" fillId="19" borderId="1" xfId="0" applyFont="1" applyFill="1" applyBorder="1" applyAlignment="1">
      <alignment horizontal="center" vertical="top"/>
    </xf>
    <xf numFmtId="0" fontId="21" fillId="20" borderId="1" xfId="0" applyFont="1" applyFill="1" applyBorder="1" applyAlignment="1">
      <alignment horizontal="center" vertical="top"/>
    </xf>
    <xf numFmtId="0" fontId="21" fillId="21" borderId="1" xfId="0" applyFont="1" applyFill="1" applyBorder="1" applyAlignment="1">
      <alignment horizontal="center" vertical="top"/>
    </xf>
    <xf numFmtId="0" fontId="21" fillId="22" borderId="1" xfId="0" applyFont="1" applyFill="1" applyBorder="1" applyAlignment="1">
      <alignment horizontal="center" vertical="top"/>
    </xf>
    <xf numFmtId="0" fontId="27" fillId="3" borderId="3" xfId="1" applyFont="1" applyFill="1" applyBorder="1" applyAlignment="1">
      <alignment vertical="center"/>
    </xf>
    <xf numFmtId="0" fontId="27" fillId="3" borderId="8" xfId="1" applyFont="1" applyFill="1" applyBorder="1" applyAlignment="1">
      <alignment vertical="center"/>
    </xf>
    <xf numFmtId="0" fontId="27" fillId="13" borderId="1" xfId="1" applyFont="1" applyFill="1" applyBorder="1" applyAlignment="1">
      <alignment vertical="center"/>
    </xf>
  </cellXfs>
  <cellStyles count="4">
    <cellStyle name="Comma" xfId="2" builtinId="3"/>
    <cellStyle name="Hyperlink" xfId="1" builtinId="8"/>
    <cellStyle name="Normal" xfId="0" builtinId="0"/>
    <cellStyle name="Per cent" xfId="3" builtinId="5"/>
  </cellStyles>
  <dxfs count="0"/>
  <tableStyles count="0" defaultTableStyle="TableStyleMedium2" defaultPivotStyle="PivotStyleMedium9"/>
  <colors>
    <mruColors>
      <color rgb="FFE4B5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13</xdr:col>
      <xdr:colOff>270152</xdr:colOff>
      <xdr:row>1</xdr:row>
      <xdr:rowOff>104932</xdr:rowOff>
    </xdr:from>
    <xdr:to>
      <xdr:col>17</xdr:col>
      <xdr:colOff>466725</xdr:colOff>
      <xdr:row>18</xdr:row>
      <xdr:rowOff>63243</xdr:rowOff>
    </xdr:to>
    <xdr:pic>
      <xdr:nvPicPr>
        <xdr:cNvPr id="3" name="Picture 2">
          <a:extLst>
            <a:ext uri="{FF2B5EF4-FFF2-40B4-BE49-F238E27FC236}">
              <a16:creationId xmlns:a16="http://schemas.microsoft.com/office/drawing/2014/main" id="{4A82654D-F05A-492B-4ACD-CE80F832D6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4952" y="371632"/>
          <a:ext cx="2634973" cy="37683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340995</xdr:colOff>
      <xdr:row>1</xdr:row>
      <xdr:rowOff>154305</xdr:rowOff>
    </xdr:from>
    <xdr:to>
      <xdr:col>15</xdr:col>
      <xdr:colOff>312420</xdr:colOff>
      <xdr:row>15</xdr:row>
      <xdr:rowOff>116205</xdr:rowOff>
    </xdr:to>
    <xdr:pic>
      <xdr:nvPicPr>
        <xdr:cNvPr id="3" name="Image 2">
          <a:extLst>
            <a:ext uri="{FF2B5EF4-FFF2-40B4-BE49-F238E27FC236}">
              <a16:creationId xmlns:a16="http://schemas.microsoft.com/office/drawing/2014/main" id="{83B4F94C-D5B2-591D-0D84-B904F4D09E7D}"/>
            </a:ext>
          </a:extLst>
        </xdr:cNvPr>
        <xdr:cNvPicPr>
          <a:picLocks noChangeAspect="1"/>
        </xdr:cNvPicPr>
      </xdr:nvPicPr>
      <xdr:blipFill>
        <a:blip xmlns:r="http://schemas.openxmlformats.org/officeDocument/2006/relationships" r:embed="rId1"/>
        <a:stretch>
          <a:fillRect/>
        </a:stretch>
      </xdr:blipFill>
      <xdr:spPr>
        <a:xfrm>
          <a:off x="5956935" y="337185"/>
          <a:ext cx="6067425" cy="34366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3</xdr:row>
      <xdr:rowOff>0</xdr:rowOff>
    </xdr:from>
    <xdr:to>
      <xdr:col>21</xdr:col>
      <xdr:colOff>285750</xdr:colOff>
      <xdr:row>19</xdr:row>
      <xdr:rowOff>161925</xdr:rowOff>
    </xdr:to>
    <xdr:pic>
      <xdr:nvPicPr>
        <xdr:cNvPr id="7" name="Picture 6">
          <a:extLst>
            <a:ext uri="{FF2B5EF4-FFF2-40B4-BE49-F238E27FC236}">
              <a16:creationId xmlns:a16="http://schemas.microsoft.com/office/drawing/2014/main" id="{456FBEEC-742A-48D6-88F2-B211327DE95A}"/>
            </a:ext>
          </a:extLst>
        </xdr:cNvPr>
        <xdr:cNvPicPr>
          <a:picLocks noChangeAspect="1"/>
        </xdr:cNvPicPr>
      </xdr:nvPicPr>
      <xdr:blipFill>
        <a:blip xmlns:r="http://schemas.openxmlformats.org/officeDocument/2006/relationships" r:embed="rId1"/>
        <a:stretch>
          <a:fillRect/>
        </a:stretch>
      </xdr:blipFill>
      <xdr:spPr>
        <a:xfrm>
          <a:off x="9658350" y="552450"/>
          <a:ext cx="5772150" cy="3238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342900</xdr:colOff>
      <xdr:row>2</xdr:row>
      <xdr:rowOff>0</xdr:rowOff>
    </xdr:from>
    <xdr:to>
      <xdr:col>21</xdr:col>
      <xdr:colOff>304800</xdr:colOff>
      <xdr:row>16</xdr:row>
      <xdr:rowOff>161925</xdr:rowOff>
    </xdr:to>
    <xdr:pic>
      <xdr:nvPicPr>
        <xdr:cNvPr id="4" name="Picture 3">
          <a:extLst>
            <a:ext uri="{FF2B5EF4-FFF2-40B4-BE49-F238E27FC236}">
              <a16:creationId xmlns:a16="http://schemas.microsoft.com/office/drawing/2014/main" id="{5B2915EC-7B0B-AD88-308E-86F5F37577A8}"/>
            </a:ext>
          </a:extLst>
        </xdr:cNvPr>
        <xdr:cNvPicPr>
          <a:picLocks noChangeAspect="1"/>
        </xdr:cNvPicPr>
      </xdr:nvPicPr>
      <xdr:blipFill>
        <a:blip xmlns:r="http://schemas.openxmlformats.org/officeDocument/2006/relationships" r:embed="rId1"/>
        <a:stretch>
          <a:fillRect/>
        </a:stretch>
      </xdr:blipFill>
      <xdr:spPr>
        <a:xfrm>
          <a:off x="10363200" y="361950"/>
          <a:ext cx="5448300" cy="3057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2</xdr:row>
      <xdr:rowOff>9525</xdr:rowOff>
    </xdr:from>
    <xdr:to>
      <xdr:col>16</xdr:col>
      <xdr:colOff>190500</xdr:colOff>
      <xdr:row>19</xdr:row>
      <xdr:rowOff>104775</xdr:rowOff>
    </xdr:to>
    <xdr:pic>
      <xdr:nvPicPr>
        <xdr:cNvPr id="3" name="Picture 2">
          <a:extLst>
            <a:ext uri="{FF2B5EF4-FFF2-40B4-BE49-F238E27FC236}">
              <a16:creationId xmlns:a16="http://schemas.microsoft.com/office/drawing/2014/main" id="{10680336-12CF-C3B0-A0CC-E531924AEB20}"/>
            </a:ext>
          </a:extLst>
        </xdr:cNvPr>
        <xdr:cNvPicPr>
          <a:picLocks noChangeAspect="1"/>
        </xdr:cNvPicPr>
      </xdr:nvPicPr>
      <xdr:blipFill>
        <a:blip xmlns:r="http://schemas.openxmlformats.org/officeDocument/2006/relationships" r:embed="rId1"/>
        <a:stretch>
          <a:fillRect/>
        </a:stretch>
      </xdr:blipFill>
      <xdr:spPr>
        <a:xfrm>
          <a:off x="5257800" y="371475"/>
          <a:ext cx="6638925" cy="3714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13</xdr:col>
      <xdr:colOff>19050</xdr:colOff>
      <xdr:row>2</xdr:row>
      <xdr:rowOff>19050</xdr:rowOff>
    </xdr:from>
    <xdr:to>
      <xdr:col>21</xdr:col>
      <xdr:colOff>485775</xdr:colOff>
      <xdr:row>17</xdr:row>
      <xdr:rowOff>142875</xdr:rowOff>
    </xdr:to>
    <xdr:pic>
      <xdr:nvPicPr>
        <xdr:cNvPr id="4" name="Picture 3">
          <a:extLst>
            <a:ext uri="{FF2B5EF4-FFF2-40B4-BE49-F238E27FC236}">
              <a16:creationId xmlns:a16="http://schemas.microsoft.com/office/drawing/2014/main" id="{EB676DE2-1447-4155-BBA9-64E536A02471}"/>
            </a:ext>
          </a:extLst>
        </xdr:cNvPr>
        <xdr:cNvPicPr>
          <a:picLocks noChangeAspect="1"/>
        </xdr:cNvPicPr>
      </xdr:nvPicPr>
      <xdr:blipFill>
        <a:blip xmlns:r="http://schemas.openxmlformats.org/officeDocument/2006/relationships" r:embed="rId1"/>
        <a:stretch>
          <a:fillRect/>
        </a:stretch>
      </xdr:blipFill>
      <xdr:spPr>
        <a:xfrm>
          <a:off x="9848850" y="381000"/>
          <a:ext cx="5343525" cy="3000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www.gogla.org/sites/default/files/resource_docs/malawi_country_brief.pdf" TargetMode="External"/><Relationship Id="rId18" Type="http://schemas.openxmlformats.org/officeDocument/2006/relationships/hyperlink" Target="https://www.gogla.org/sites/default/files/resource_docs/nigeria_country_brief_0.pdf" TargetMode="External"/><Relationship Id="rId26" Type="http://schemas.openxmlformats.org/officeDocument/2006/relationships/hyperlink" Target="https://www.gogla.org/sites/default/files/resource_docs/somalia_country_brief.pdf" TargetMode="External"/><Relationship Id="rId3" Type="http://schemas.openxmlformats.org/officeDocument/2006/relationships/hyperlink" Target="http://www.energycom.gov.gh/regulation/local-content-and-local-participation-regulations" TargetMode="External"/><Relationship Id="rId21" Type="http://schemas.openxmlformats.org/officeDocument/2006/relationships/hyperlink" Target="https://www.gogla.org/sites/default/files/resource_docs/cote_divoire_country_brief_0.pdf" TargetMode="External"/><Relationship Id="rId34" Type="http://schemas.openxmlformats.org/officeDocument/2006/relationships/hyperlink" Target="https://www.undp.org/sites/g/files/zskgke326/files/publications/UNDP-UNCDF-Mozambique-Energy-and-the-Poor.pdf" TargetMode="External"/><Relationship Id="rId7" Type="http://schemas.openxmlformats.org/officeDocument/2006/relationships/hyperlink" Target="https://www.mining.com/drc-bans-export-of-cobalt-copper-concentrate-fastmarkets/" TargetMode="External"/><Relationship Id="rId12" Type="http://schemas.openxmlformats.org/officeDocument/2006/relationships/hyperlink" Target="https://www.gogla.org/sites/default/files/resource_docs/malawi_country_brief.pdf" TargetMode="External"/><Relationship Id="rId17" Type="http://schemas.openxmlformats.org/officeDocument/2006/relationships/hyperlink" Target="https://www.gogla.org/sites/default/files/resource_docs/nigeria_country_brief_0.pdf" TargetMode="External"/><Relationship Id="rId25" Type="http://schemas.openxmlformats.org/officeDocument/2006/relationships/hyperlink" Target="https://www.gogla.org/sites/default/files/resource_docs/rwanda_country_brief_0.pdf" TargetMode="External"/><Relationship Id="rId33" Type="http://schemas.openxmlformats.org/officeDocument/2006/relationships/hyperlink" Target="https://www.undp.org/sites/g/files/zskgke326/files/publications/UNDP-UNCDF-Mozambique-Energy-and-the-Poor.pdf" TargetMode="External"/><Relationship Id="rId2" Type="http://schemas.openxmlformats.org/officeDocument/2006/relationships/hyperlink" Target="https://www.adb.org/sites/default/files/publication/635886/renewable-energy-tariffs-incentives-indonesia.pdf" TargetMode="External"/><Relationship Id="rId16" Type="http://schemas.openxmlformats.org/officeDocument/2006/relationships/hyperlink" Target="https://www.gogla.org/sites/default/files/resource_docs/ethiopia_country_brief_0.pdf" TargetMode="External"/><Relationship Id="rId20" Type="http://schemas.openxmlformats.org/officeDocument/2006/relationships/hyperlink" Target="https://www.gogla.org/sites/default/files/resource_docs/cote_divoire_country_brief_0.pdf" TargetMode="External"/><Relationship Id="rId29" Type="http://schemas.openxmlformats.org/officeDocument/2006/relationships/hyperlink" Target="https://www.gogla.org/sites/default/files/resource_docs/togo_country_brief.pdf" TargetMode="External"/><Relationship Id="rId1" Type="http://schemas.openxmlformats.org/officeDocument/2006/relationships/hyperlink" Target="https://www.piie.com/blogs/trade-and-investment-policy-watch/local-content-requirements-threaten-renewable-energy-uptake" TargetMode="External"/><Relationship Id="rId6" Type="http://schemas.openxmlformats.org/officeDocument/2006/relationships/hyperlink" Target="https://www.itmedia.co.jp/smartjapan/articles/2211/07/news053.html" TargetMode="External"/><Relationship Id="rId11" Type="http://schemas.openxmlformats.org/officeDocument/2006/relationships/hyperlink" Target="https://www.afrik21.africa/en/burundi-edfi-and-get-invest-land-with-e10-6-million-for-renewable-energy/" TargetMode="External"/><Relationship Id="rId24" Type="http://schemas.openxmlformats.org/officeDocument/2006/relationships/hyperlink" Target="https://www.gogla.org/sites/default/files/resource_docs/rwanda_country_brief_0.pdf" TargetMode="External"/><Relationship Id="rId32" Type="http://schemas.openxmlformats.org/officeDocument/2006/relationships/hyperlink" Target="https://www.energyalliance.org/solar-to-power-up-myanmars-agricultural-economy/" TargetMode="External"/><Relationship Id="rId5" Type="http://schemas.openxmlformats.org/officeDocument/2006/relationships/hyperlink" Target="https://www.piie.com/blogs/trade-and-investment-policy-watch/local-content-requirements-threaten-renewable-energy-uptake" TargetMode="External"/><Relationship Id="rId15" Type="http://schemas.openxmlformats.org/officeDocument/2006/relationships/hyperlink" Target="https://www.gogla.org/sites/default/files/resource_docs/benin_country_brief_0.pdf" TargetMode="External"/><Relationship Id="rId23" Type="http://schemas.openxmlformats.org/officeDocument/2006/relationships/hyperlink" Target="https://weetracker.com/2019/06/20/electricity-rwanda-investment-usd-70-mn/" TargetMode="External"/><Relationship Id="rId28" Type="http://schemas.openxmlformats.org/officeDocument/2006/relationships/hyperlink" Target="https://www.gogla.org/sites/default/files/resource_docs/tanzania_country_brief.pdf" TargetMode="External"/><Relationship Id="rId36" Type="http://schemas.openxmlformats.org/officeDocument/2006/relationships/hyperlink" Target="https://www.tanzaniainvest.com/mining/ban-export-mineral-concentrates" TargetMode="External"/><Relationship Id="rId10" Type="http://schemas.openxmlformats.org/officeDocument/2006/relationships/hyperlink" Target="https://www.gogla.org/sites/default/files/resource_docs/malawi_country_brief.pdf.%20;%20https:/times.mw/malawi-eyes-100-energy-access-within-8-years/" TargetMode="External"/><Relationship Id="rId19" Type="http://schemas.openxmlformats.org/officeDocument/2006/relationships/hyperlink" Target="https://www.gogla.org/sites/default/files/resource_docs/kenya_country_brief_0.pdf" TargetMode="External"/><Relationship Id="rId31" Type="http://schemas.openxmlformats.org/officeDocument/2006/relationships/hyperlink" Target="https://www.gogla.org/sites/default/files/resource_docs/zambia_country_brief_0.pdf" TargetMode="External"/><Relationship Id="rId4" Type="http://schemas.openxmlformats.org/officeDocument/2006/relationships/hyperlink" Target="https://www.reutersevents.com/renewables/wind/france-pins-down-offshore-wind-goals-permitting-hampers-projects" TargetMode="External"/><Relationship Id="rId9" Type="http://schemas.openxmlformats.org/officeDocument/2006/relationships/hyperlink" Target="https://www.gogla.org/sites/default/files/resource_docs/drc_country_brief.pdf" TargetMode="External"/><Relationship Id="rId14" Type="http://schemas.openxmlformats.org/officeDocument/2006/relationships/hyperlink" Target="https://africa-energy-portal.org/news/liberia-suspends-import-tariffs-grid-solar-products" TargetMode="External"/><Relationship Id="rId22" Type="http://schemas.openxmlformats.org/officeDocument/2006/relationships/hyperlink" Target="https://www.gogla.org/sites/default/files/resource_docs/ghana_country_brief.pdf" TargetMode="External"/><Relationship Id="rId27" Type="http://schemas.openxmlformats.org/officeDocument/2006/relationships/hyperlink" Target="https://www.aecfafrica.org/approach/our-programmes/renewable-energy/react-ssa-somalia-and-somaliland/" TargetMode="External"/><Relationship Id="rId30" Type="http://schemas.openxmlformats.org/officeDocument/2006/relationships/hyperlink" Target="https://www.gogla.org/sites/default/files/resource_docs/zambia_country_brief_0.pdf" TargetMode="External"/><Relationship Id="rId35" Type="http://schemas.openxmlformats.org/officeDocument/2006/relationships/hyperlink" Target="https://www.aler-renovaveis.org/en/communication/news/regional-off-grid-electrification-project-rogep-presented-in-guinea-bissau/" TargetMode="External"/><Relationship Id="rId8" Type="http://schemas.openxmlformats.org/officeDocument/2006/relationships/hyperlink" Target="https://indonesiabusinesspost.com/world/zimbabwe-dr-congo-ban-lithium-cobalt-exports-how-it-impacts-battery-ev-industry-in-indonesia/"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rise.esmap.org/data/files/reports/2022/RISE%202022%20Report%20Building%20Resilience.pdf" TargetMode="External"/><Relationship Id="rId13" Type="http://schemas.openxmlformats.org/officeDocument/2006/relationships/hyperlink" Target="https://mecs.org.uk/wp-content/uploads/2022/07/MECS-eCook-Zambia-National-Policy-and-Markets-Review.pdf" TargetMode="External"/><Relationship Id="rId18" Type="http://schemas.openxmlformats.org/officeDocument/2006/relationships/hyperlink" Target="https://mc-cd8320d4-36a1-40ac-83cc-3389-cdn-endpoint.azureedge.net/-/media/Files/IRENA/Agency/Publication/2022/Nov/IRENA_RE_targets_2022.pdf?rev=f39ae339801e4853a2a0ebdb4d167f83" TargetMode="External"/><Relationship Id="rId3" Type="http://schemas.openxmlformats.org/officeDocument/2006/relationships/hyperlink" Target="https://www.unescap.org/resources/energy-transition-pathways-2030-agenda-sdg7-roadmap-indonesia" TargetMode="External"/><Relationship Id="rId7" Type="http://schemas.openxmlformats.org/officeDocument/2006/relationships/hyperlink" Target="https://rise.esmap.org/data/files/reports/2022/RISE%202022%20Report%20Building%20Resilience.pdf" TargetMode="External"/><Relationship Id="rId12" Type="http://schemas.openxmlformats.org/officeDocument/2006/relationships/hyperlink" Target="https://mecs.org.uk/wp-content/uploads/2022/07/MECS-eCook-Zambia-National-Policy-and-Markets-Review.pdf" TargetMode="External"/><Relationship Id="rId17" Type="http://schemas.openxmlformats.org/officeDocument/2006/relationships/hyperlink" Target="https://mc-cd8320d4-36a1-40ac-83cc-3389-cdn-endpoint.azureedge.net/-/media/Files/IRENA/Agency/Publication/2022/Nov/IRENA_RE_targets_2022.pdf?rev=f39ae339801e4853a2a0ebdb4d167f83" TargetMode="External"/><Relationship Id="rId2" Type="http://schemas.openxmlformats.org/officeDocument/2006/relationships/hyperlink" Target="https://www.unescap.org/resources/energy-transition-pathways-2030-agenda-sdg7-roadmap-indonesia" TargetMode="External"/><Relationship Id="rId16" Type="http://schemas.openxmlformats.org/officeDocument/2006/relationships/hyperlink" Target="https://mc-cd8320d4-36a1-40ac-83cc-3389-cdn-endpoint.azureedge.net/-/media/Files/IRENA/Agency/Publication/2022/Nov/IRENA_RE_targets_2022.pdf?rev=f39ae339801e4853a2a0ebdb4d167f83" TargetMode="External"/><Relationship Id="rId1" Type="http://schemas.openxmlformats.org/officeDocument/2006/relationships/hyperlink" Target="https://www.capitalfm.co.ke/news/2022/12/strategy-to-fast-track-universal-access-to-clean-cooking-energy-in-the-offing/" TargetMode="External"/><Relationship Id="rId6" Type="http://schemas.openxmlformats.org/officeDocument/2006/relationships/hyperlink" Target="https://rise.esmap.org/data/files/reports/2022/RISE%202022%20Report%20Building%20Resilience.pdf" TargetMode="External"/><Relationship Id="rId11" Type="http://schemas.openxmlformats.org/officeDocument/2006/relationships/hyperlink" Target="https://www.who.int/publications/i/item/9789240038110" TargetMode="External"/><Relationship Id="rId5" Type="http://schemas.openxmlformats.org/officeDocument/2006/relationships/hyperlink" Target="https://rise.esmap.org/data/files/reports/2022/RISE%202022%20Report%20Building%20Resilience.pdf" TargetMode="External"/><Relationship Id="rId15" Type="http://schemas.openxmlformats.org/officeDocument/2006/relationships/hyperlink" Target="https://www.irena.org/-/media/Files/IRENA/Agency/Publication/2022/Jan/IRENA_Market_Africa_2022.pdf" TargetMode="External"/><Relationship Id="rId10" Type="http://schemas.openxmlformats.org/officeDocument/2006/relationships/hyperlink" Target="https://www.who.int/publications/i/item/9789240038110" TargetMode="External"/><Relationship Id="rId19" Type="http://schemas.openxmlformats.org/officeDocument/2006/relationships/hyperlink" Target="https://www.un.org/sites/un2.un.org/files/ec_madagascar-translated_english_version_v_30_aug_2022_final.pdf" TargetMode="External"/><Relationship Id="rId4" Type="http://schemas.openxmlformats.org/officeDocument/2006/relationships/hyperlink" Target="https://rise.esmap.org/data/files/reports/2022/RISE%202022%20Report%20Building%20Resilience.pdf" TargetMode="External"/><Relationship Id="rId9" Type="http://schemas.openxmlformats.org/officeDocument/2006/relationships/hyperlink" Target="https://rise.esmap.org/data/files/reports/2022/RISE%202022%20Report%20Building%20Resilience.pdf" TargetMode="External"/><Relationship Id="rId14" Type="http://schemas.openxmlformats.org/officeDocument/2006/relationships/hyperlink" Target="https://www.irena.org/-/media/Files/IRENA/Agency/Publication/2022/Jan/IRENA_Market_Africa_2022.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6" Type="http://schemas.openxmlformats.org/officeDocument/2006/relationships/hyperlink" Target="https://www.gogla.org/sites/default/files/resource_docs/madagascar_country_brief_0.pdf" TargetMode="External"/><Relationship Id="rId21" Type="http://schemas.openxmlformats.org/officeDocument/2006/relationships/hyperlink" Target="https://www.energycom.gov.gh/files/Renewable-Energy-Masterplan-February-2019.pdf.%20;%20%20%20%20https:/solarquarter.com/2022/06/01/ghana-signs-agreement-with-afdb-and-switzerland-for-off-grid-solar-electrification/" TargetMode="External"/><Relationship Id="rId42" Type="http://schemas.openxmlformats.org/officeDocument/2006/relationships/hyperlink" Target="https://www.trade.gov/country-commercial-guides/haiti-energy%20;%20%20https:/newenergyevents.com/haiti-receives-35-million-world-bank-grant-to-scale-up-renewable-energy/%20%20;%20https:/www.worldbank.org/en/news/press-release/2017/10/26/world-bank-approves-us35-million-for-clean-energy-and-improved-electricity-access-in-haiti" TargetMode="External"/><Relationship Id="rId47" Type="http://schemas.openxmlformats.org/officeDocument/2006/relationships/hyperlink" Target="https://www.gogla.org/sites/default/files/resource_docs/zambia_country_brief_0.pdf%20;%20https:/www.pv-magazine.com/press-releases/off-grid-rdg-collective-and-seed-impact-investor-edfi-electrifi-to-narrow-electrification-gap-in-zambia/" TargetMode="External"/><Relationship Id="rId63" Type="http://schemas.openxmlformats.org/officeDocument/2006/relationships/hyperlink" Target="https://www.afdb.org/sites/default/files/2021/11/22/mozambique.pdf%20%20;%20%20https:/www.brookings.edu/blog/africa-in-focus/2022/05/23/an-increased-role-for-private-sector-mozambiques-new-regulatory-policy-in-the-off-grid-energy-sector/%20%20;%20%20https:/energypedia.info/wiki/Policy_Framework_and_Energy_Access_Strategies_in_Mozambique" TargetMode="External"/><Relationship Id="rId68" Type="http://schemas.openxmlformats.org/officeDocument/2006/relationships/hyperlink" Target="https://energycapitalpower.com/angola-us-2-billion-for-solar-energy/" TargetMode="External"/><Relationship Id="rId84" Type="http://schemas.openxmlformats.org/officeDocument/2006/relationships/hyperlink" Target="https://www.irena.org/-/media/Files/IRENA/Agency/Publication/2019/Sep/IRENA_RRA_Mali_2019_En.pdf?rev=57a8796bea6f4aa29ee016f7c4094ae9" TargetMode="External"/><Relationship Id="rId89" Type="http://schemas.openxmlformats.org/officeDocument/2006/relationships/hyperlink" Target="https://www.undp.org/cambodia/news/reaching-cambodia%E2%80%99s-last-mile-inclusive-and-sustainable-energy-access%20;%20https:/mostert.dk/pdf/Cambodia%20REF%20Vol%201%20Governance.pdf" TargetMode="External"/><Relationship Id="rId16" Type="http://schemas.openxmlformats.org/officeDocument/2006/relationships/hyperlink" Target="https://www.afd.fr/en/carte-des-projets/paris-promotion-access-smart-grids-and-solar-energy" TargetMode="External"/><Relationship Id="rId11" Type="http://schemas.openxmlformats.org/officeDocument/2006/relationships/hyperlink" Target="http://rea.gov.ng/download/rural-electrification-strategy-implementation-plan-resip/%20;%20https:/www.gogla.org/sites/default/files/resource_docs/nigeria_country_brief_0.pdf%20;%20https:/media.premiumtimesng.com/wp-content/files/2020/06/ESC-Plan-compressed-1.pdf" TargetMode="External"/><Relationship Id="rId32" Type="http://schemas.openxmlformats.org/officeDocument/2006/relationships/hyperlink" Target="https://www.rvo.nl/sites/default/files/2022/02/Scoping-study-Renewable-Energy-Senegal.pdf%20%20%20%20;%20%20https:/www.reuters.com/article/usa-africa-yellen-electricity-idAFKBN2U007B" TargetMode="External"/><Relationship Id="rId37" Type="http://schemas.openxmlformats.org/officeDocument/2006/relationships/hyperlink" Target="https://www.gogla.org/sites/default/files/resource_docs/somalia_country_brief.pdf" TargetMode="External"/><Relationship Id="rId53" Type="http://schemas.openxmlformats.org/officeDocument/2006/relationships/hyperlink" Target="https://www.worldbank.org/en/results/2022/07/18/-boosting-access-to-affordable-solar-energy-in-yemen%20%20;%20%20https:/www.undp.org/yemen/publications/solar-interventions-yemen" TargetMode="External"/><Relationship Id="rId58" Type="http://schemas.openxmlformats.org/officeDocument/2006/relationships/hyperlink" Target="https://www.undp.org/sites/g/files/zskgke326/files/migration/sd/fd087b81ad8f9b4389dc1c9c46a08da5e0aa2fc04b322f3a591d53adb7fc2d27.pdf" TargetMode="External"/><Relationship Id="rId74" Type="http://schemas.openxmlformats.org/officeDocument/2006/relationships/hyperlink" Target="https://documents1.worldbank.org/curated/en/669331512390210193/pdf/ESM-aBangladeshCountryCaseStudy-PUBLIC.pdf%20;%20https:/cdkn.org/sites/default/files/files/Investment-case-solar-mini-grids.pdf" TargetMode="External"/><Relationship Id="rId79" Type="http://schemas.openxmlformats.org/officeDocument/2006/relationships/hyperlink" Target="https://unfccc.int/sites/default/files/NDC/2022-06/Second%20NDC%20of%20The%20Republic%20of%20The%20Gambia-16-12-2021.pdf" TargetMode="External"/><Relationship Id="rId5" Type="http://schemas.openxmlformats.org/officeDocument/2006/relationships/hyperlink" Target="https://www.afdb.org/sites/default/files/2021/11/22/kenya.pdf.%20%20;%20%20https:/pubdocs.worldbank.org/en/413001554284496731/Kenya-National-Electrification-Strategy-KNES-Key-Highlights-2018.pdf" TargetMode="External"/><Relationship Id="rId90" Type="http://schemas.openxmlformats.org/officeDocument/2006/relationships/hyperlink" Target="https://www.afdb.org/fileadmin/uploads/afdb/Documents/Generic-Documents/South%20Sudan%20Infrastructure%20Action%20Plan%20-%20%20A%20Program%20for%20Sustained%20Strong%20Economic%20Growth%20-%20Chapter%208%20-%20Provision%20of%20Electricity%20and%20Rural%20Energy.pdf" TargetMode="External"/><Relationship Id="rId95" Type="http://schemas.openxmlformats.org/officeDocument/2006/relationships/hyperlink" Target="https://www.unescap.org/sites/default/d8files/knowledge-products/SDG7%20roadmap%20for%20Nepal%200909_0.pdf" TargetMode="External"/><Relationship Id="rId22" Type="http://schemas.openxmlformats.org/officeDocument/2006/relationships/hyperlink" Target="http://liberiaruralenergy.gestoenergy.com/sites/default/files/A%20-%20Rural%20Energy%20Strategy%20and%20Master%20Plan/LR.2016.R.002.2%20Rural%20Energy%20Strategy%20and%20Master%20Plan.pdf.%20%20;%20https:/www.gogla.org/sites/default/files/resource_docs/liberia_country_brief.pdf" TargetMode="External"/><Relationship Id="rId27" Type="http://schemas.openxmlformats.org/officeDocument/2006/relationships/hyperlink" Target="https://www.gogla.org/sites/default/files/resource_docs/malawi_country_brief.pdf" TargetMode="External"/><Relationship Id="rId43" Type="http://schemas.openxmlformats.org/officeDocument/2006/relationships/hyperlink" Target="https://hdl.handle.net/2144/39185" TargetMode="External"/><Relationship Id="rId48" Type="http://schemas.openxmlformats.org/officeDocument/2006/relationships/hyperlink" Target="https://www.gogla.org/sites/default/files/resource_docs/uganda_country_brief_0.pdf" TargetMode="External"/><Relationship Id="rId64" Type="http://schemas.openxmlformats.org/officeDocument/2006/relationships/hyperlink" Target="https://www.aler-renovaveis.org/en/communication/news/regional-off-grid-electrification-project-rogep-presented-in-guinea-bissau/" TargetMode="External"/><Relationship Id="rId69" Type="http://schemas.openxmlformats.org/officeDocument/2006/relationships/hyperlink" Target="https://www.assets.signify.com/is/content/Signify/Assets/signify/global/20201105-mapping-the-off-grid-solar-market-in-senegal-2019.pdf" TargetMode="External"/><Relationship Id="rId80" Type="http://schemas.openxmlformats.org/officeDocument/2006/relationships/hyperlink" Target="https://www.afrik21.africa/en/gambia-eu-funds-e24m-for-solarisation-of-1100-schools-and-health-centres/%20;" TargetMode="External"/><Relationship Id="rId85" Type="http://schemas.openxmlformats.org/officeDocument/2006/relationships/hyperlink" Target="https://www.irena.org/-/media/Files/IRENA/Agency/Publication/2016/IRENA_Policies_Regulations_minigrids_2016.pdf%20;%20https:/www.global-climatescope.org/markets/ml/" TargetMode="External"/><Relationship Id="rId3" Type="http://schemas.openxmlformats.org/officeDocument/2006/relationships/hyperlink" Target="https://www.se4all-africa.org/fileadmin/uploads/se4all/Documents/Country_PANER/Benin_Plan_d_Actions_National_pour_les_Energies_Renouvelables__PANER_.pdf%20%20%20%20;%20%20https:/www.gogla.org/sites/default/files/resource_docs/benin_country_brief_0.pdf" TargetMode="External"/><Relationship Id="rId12" Type="http://schemas.openxmlformats.org/officeDocument/2006/relationships/hyperlink" Target="https://www.gogla.org/sites/default/files/resource_docs/kenya_country_brief_0.pdf.%20;%20https:/www.gogla.org/sites/default/files/resource_docs/case_study_-_kenya.pdf.%20;%20https:/www.irena.org/-/media/Files/IRENA/Agency/Publication/2022/Jan/IRENA_Market_Africa_20" TargetMode="External"/><Relationship Id="rId17" Type="http://schemas.openxmlformats.org/officeDocument/2006/relationships/hyperlink" Target="https://www.worldbank.org/en/news/press-release/2022/09/26/new-ida-financing-to-add-one-million-connections-to-the-electricity-grid-in-tanzania" TargetMode="External"/><Relationship Id="rId25" Type="http://schemas.openxmlformats.org/officeDocument/2006/relationships/hyperlink" Target="https://www.worldbank.org/en/news/press-release/2019/03/01/madagascar-150-million-to-increase-access-to-electricity-services-for-households-enterprises-and-health-facilities.%20;%20%20https:/www.gogla.org/sites/default/files/resource_docs/madagascar_country_brief_0.pdf" TargetMode="External"/><Relationship Id="rId33" Type="http://schemas.openxmlformats.org/officeDocument/2006/relationships/hyperlink" Target="https://www.rvo.nl/sites/default/files/2022/02/Scoping-study-Renewable-Energy-Senegal.pdf%20%20;" TargetMode="External"/><Relationship Id="rId38" Type="http://schemas.openxmlformats.org/officeDocument/2006/relationships/hyperlink" Target="https://www.gogla.org/sites/default/files/resource_docs/somalia_country_brief.pdf" TargetMode="External"/><Relationship Id="rId46" Type="http://schemas.openxmlformats.org/officeDocument/2006/relationships/hyperlink" Target="https://www.gogla.org/sites/default/files/resource_docs/zambia_country_brief_0.pdf%20%20;%20%20%20https:/www.moe.gov.zm/wp-content/uploads/2022/08/Renewable-Energy_final-file_for-web.pdf" TargetMode="External"/><Relationship Id="rId59" Type="http://schemas.openxmlformats.org/officeDocument/2006/relationships/hyperlink" Target="https://www.worldbank.org/en/news/press-release/2022/03/24/afw-tchad-accelere-son-acces-a-energie" TargetMode="External"/><Relationship Id="rId67" Type="http://schemas.openxmlformats.org/officeDocument/2006/relationships/hyperlink" Target="https://greenminigrid.afdb.org/sites/default/files/angola_gmg_mdp_report_051020-compressed.pdf" TargetMode="External"/><Relationship Id="rId20" Type="http://schemas.openxmlformats.org/officeDocument/2006/relationships/hyperlink" Target="https://www.energycom.gov.gh/files/Renewable-Energy-Masterplan-February-2019.pdf" TargetMode="External"/><Relationship Id="rId41" Type="http://schemas.openxmlformats.org/officeDocument/2006/relationships/hyperlink" Target="https://www.trade.gov/country-commercial-guides/haiti-energy" TargetMode="External"/><Relationship Id="rId54" Type="http://schemas.openxmlformats.org/officeDocument/2006/relationships/hyperlink" Target="https://www.iea.org/policies/5253-national-strategy-for-renewable-energy-and-energy-efficiency" TargetMode="External"/><Relationship Id="rId62" Type="http://schemas.openxmlformats.org/officeDocument/2006/relationships/hyperlink" Target="https://www.undp.org/sites/g/files/zskgke326/files/publications/UNDP-UNCDF-Mozambique-Energy-and-the-Poor.pdf" TargetMode="External"/><Relationship Id="rId70" Type="http://schemas.openxmlformats.org/officeDocument/2006/relationships/hyperlink" Target="https://www.mem.gob.gt/wp-content/uploads/2019/12/Plan-Idicativo-de-Electrificacio%CC%81n-Rural-2020-2032.pdf" TargetMode="External"/><Relationship Id="rId75" Type="http://schemas.openxmlformats.org/officeDocument/2006/relationships/hyperlink" Target="https://www.centreforpublicimpact.org/case-study/solar-home-systems-bangladesh" TargetMode="External"/><Relationship Id="rId83" Type="http://schemas.openxmlformats.org/officeDocument/2006/relationships/hyperlink" Target="https://unfccc.int/sites/default/files/NDC/2022-06/Lesotho%20First%20NDC.pdf" TargetMode="External"/><Relationship Id="rId88" Type="http://schemas.openxmlformats.org/officeDocument/2006/relationships/hyperlink" Target="https://2017-2020.usaid.gov/sites/default/files/documents/1860/PAOP-Market-Assessment-Brief-Niger-English.pdf" TargetMode="External"/><Relationship Id="rId91" Type="http://schemas.openxmlformats.org/officeDocument/2006/relationships/hyperlink" Target="https://anser.gouv.cd/T%C3%A9l%C3%A9charger/129/bibliotheque/5965/plans-locaux-delectrification-des-territoires-de-la-republique-democratique-du-congo-a-lhorizon-2030.pdf" TargetMode="External"/><Relationship Id="rId96" Type="http://schemas.openxmlformats.org/officeDocument/2006/relationships/hyperlink" Target="https://unfccc.int/sites/default/files/NDC/2022-06/Zimbabwe%20Revised%20Nationally%20Determined%20Contribution%202021%20Final.pdf" TargetMode="External"/><Relationship Id="rId1" Type="http://schemas.openxmlformats.org/officeDocument/2006/relationships/hyperlink" Target="https://www.iea.org/policies/13924-nigerian-economic-sustainability-plan%20;%20%20https:/www.gogla.org/sites/default/files/resource_docs/nigeria_country_brief_0.pdf%20;%20https:/www.pv-magazine.com/2022/10/03/engie-cbea-to-build-60-million-of-minigrid-projects-in-nigeria/" TargetMode="External"/><Relationship Id="rId6" Type="http://schemas.openxmlformats.org/officeDocument/2006/relationships/hyperlink" Target="https://www.gogla.org/sites/default/files/resource_docs/kenya_country_brief_0.pdf%20;%20https:/www.gogla.org/sites/default/files/resource_docs/case_study_-_kenya.pdf%20;%20https:/www.businessdailyafrica.com/bd/economy/mini-grids-get-tax-cut-take-on-kenya-power-3671380%20;%20https:/www.pv-magazine.com/2023/03/14/over-130-mini-grids-to-be-developed-in-kenya/" TargetMode="External"/><Relationship Id="rId15" Type="http://schemas.openxmlformats.org/officeDocument/2006/relationships/hyperlink" Target="https://www.gogla.org/sites/default/files/resource_docs/cote_divoire_country_brief_0.pdf" TargetMode="External"/><Relationship Id="rId23" Type="http://schemas.openxmlformats.org/officeDocument/2006/relationships/hyperlink" Target="https://africa-energy-portal.org/news/liberia-suspends-import-tariffs-grid-solar-products.%20%20;%20%20https:/www.gogla.org/sites/default/files/resource_docs/liberia_country_brief.pdf" TargetMode="External"/><Relationship Id="rId28" Type="http://schemas.openxmlformats.org/officeDocument/2006/relationships/hyperlink" Target="https://npc.mw/wp-content/uploads/2020/07/National-Energy-Policy-2018.pdf.%20%20;%20https:/www.gogla.org/sites/default/files/resource_docs/malawi_country_brief.pdf" TargetMode="External"/><Relationship Id="rId36" Type="http://schemas.openxmlformats.org/officeDocument/2006/relationships/hyperlink" Target="https://www.gogla.org/sites/default/files/resource_docs/sierra_leone_country_brief.pdf" TargetMode="External"/><Relationship Id="rId49" Type="http://schemas.openxmlformats.org/officeDocument/2006/relationships/hyperlink" Target="https://www.se4all-africa.org/fileadmin/uploads/se4all/Documents/Country_AAs/Uganda_AA_EN_Released.pdf" TargetMode="External"/><Relationship Id="rId57" Type="http://schemas.openxmlformats.org/officeDocument/2006/relationships/hyperlink" Target="https://www.giz.de/en/downloads/giz2017-en-Factsheet_PRE_Project.pdf" TargetMode="External"/><Relationship Id="rId10" Type="http://schemas.openxmlformats.org/officeDocument/2006/relationships/hyperlink" Target="https://www.gogla.org/sites/default/files/resource_docs/ethiopia_country_brief_0.pdf" TargetMode="External"/><Relationship Id="rId31" Type="http://schemas.openxmlformats.org/officeDocument/2006/relationships/hyperlink" Target="https://www.gogla.org/sites/default/files/resource_docs/rwanda_country_brief_0.pdf;%20https:/www.reg.rw/fileadmin/user_upload/Final_ESSP.pdf" TargetMode="External"/><Relationship Id="rId44" Type="http://schemas.openxmlformats.org/officeDocument/2006/relationships/hyperlink" Target="https://www.trade.gov/country-commercial-guides/haiti-energy" TargetMode="External"/><Relationship Id="rId52" Type="http://schemas.openxmlformats.org/officeDocument/2006/relationships/hyperlink" Target="https://www.irena.org/-/media/Files/IRENA/Agency/Publication/2017/Oct/IRENA_Philippines_Renewable_Mini-Grids_2017.pdf" TargetMode="External"/><Relationship Id="rId60" Type="http://schemas.openxmlformats.org/officeDocument/2006/relationships/hyperlink" Target="https://documents1.worldbank.org/curated/en/167411614279142517/pdf/Concept-Project-Information-Document-PID-Chad-Energy-Access-Scale-Up-Project-P174495.pdf" TargetMode="External"/><Relationship Id="rId65" Type="http://schemas.openxmlformats.org/officeDocument/2006/relationships/hyperlink" Target="http://www.ecreee.org/sites/default/files/documents/news/web_plano_de_acao_nacional_optimized.pdf%20%20;%20%20http:/www.se4all.ecreee.org/content/guinea-bissau" TargetMode="External"/><Relationship Id="rId73" Type="http://schemas.openxmlformats.org/officeDocument/2006/relationships/hyperlink" Target="https://www.pv-magazine.com/2022/03/17/solar-helps-bangladesh-to-universal-access-to-electricity/%20;%20https:/www.global-climatescope.org/markets/bd/" TargetMode="External"/><Relationship Id="rId78" Type="http://schemas.openxmlformats.org/officeDocument/2006/relationships/hyperlink" Target="https://www.brd.rw/wp-content/uploads/2022/11/REF_Window_5_Operations_Manual.pdf" TargetMode="External"/><Relationship Id="rId81" Type="http://schemas.openxmlformats.org/officeDocument/2006/relationships/hyperlink" Target="https://unfccc.int/sites/default/files/NDC/2022-10/Sudan%20Updated%20First%20NDC-12102021.pdf%20;%20https:/kisconsultants.files.wordpress.com/2017/02/007_solar_energy_infrastructure_sudan_update.pdf" TargetMode="External"/><Relationship Id="rId86" Type="http://schemas.openxmlformats.org/officeDocument/2006/relationships/hyperlink" Target="https://www.global-climatescope.org/markets/ml/" TargetMode="External"/><Relationship Id="rId94" Type="http://schemas.openxmlformats.org/officeDocument/2006/relationships/hyperlink" Target="https://unfccc.int/sites/default/files/NDC/2023-03/221213%20Kiribati%20NDC%20Web%20Quality.pdf" TargetMode="External"/><Relationship Id="rId4" Type="http://schemas.openxmlformats.org/officeDocument/2006/relationships/hyperlink" Target="https://www.se4all-africa.org/fileadmin/uploads/se4all/Documents/Country_AAs/Burkina_Faso_Agenda_d%E2%80%99Action_de_L%E2%80%99initiative_Energie_Durable_Pour_Tous.pdf" TargetMode="External"/><Relationship Id="rId9" Type="http://schemas.openxmlformats.org/officeDocument/2006/relationships/hyperlink" Target="https://www.powermag.com/wp-content/uploads/2020/08/ethiopia-national-electrification-program.pdf" TargetMode="External"/><Relationship Id="rId13" Type="http://schemas.openxmlformats.org/officeDocument/2006/relationships/hyperlink" Target="https://www.eib.org/en/press/all/2022-286-access-to-reliable-and-affordable-off-grid-energy-to-be-transformed-across-benin-under-new-eib-engie-energy-access-initiative.%20%20;%20%20%20https:/www.gogla.org/sites/default/files/resource_docs/benin_country_brief_0.pdf" TargetMode="External"/><Relationship Id="rId18" Type="http://schemas.openxmlformats.org/officeDocument/2006/relationships/hyperlink" Target="https://www.gogla.org/sites/default/files/resource_docs/drc_country_brief.pdf.%20%20;%20%20%20https:/pressroom.ifc.org/all/pages/PressDetail.aspx?ID=26877" TargetMode="External"/><Relationship Id="rId39" Type="http://schemas.openxmlformats.org/officeDocument/2006/relationships/hyperlink" Target="https://www.power-technology.com/comment/rural-electrification-renewable-growt-tanzania/%20;%20https:/rea.go.tz/Articles/rural-energy-master-plan-remp" TargetMode="External"/><Relationship Id="rId34" Type="http://schemas.openxmlformats.org/officeDocument/2006/relationships/hyperlink" Target="https://www.se4all-africa.org/fileadmin/uploads/se4all/Documents/Country_IPs/Sierra_Leone_Investment_Prospectus.pdf" TargetMode="External"/><Relationship Id="rId50" Type="http://schemas.openxmlformats.org/officeDocument/2006/relationships/hyperlink" Target="https://www.doe.gov.ph/sites/default/files/pdf/announcements/Annex%20A.%20Draft%202021-2025%20MEDP%20-%20Overview%20and%20Salient%20Features_0.pdf" TargetMode="External"/><Relationship Id="rId55" Type="http://schemas.openxmlformats.org/officeDocument/2006/relationships/hyperlink" Target="https://www.iea.org/policies/6288-myanmar-energy-master-plan" TargetMode="External"/><Relationship Id="rId76" Type="http://schemas.openxmlformats.org/officeDocument/2006/relationships/hyperlink" Target="https://www.pv-magazine.com/2022/01/12/backing-for-solar-plus-storage-mini-grids-in-lesotho/" TargetMode="External"/><Relationship Id="rId97" Type="http://schemas.openxmlformats.org/officeDocument/2006/relationships/hyperlink" Target="https://www.afdb.org/sites/default/files/2021/11/22/cameroon.pdf" TargetMode="External"/><Relationship Id="rId7" Type="http://schemas.openxmlformats.org/officeDocument/2006/relationships/hyperlink" Target="https://www.eib.org/en/press/all/2022-286-access-to-reliable-and-affordable-off-grid-energy-to-be-transformed-across-benin-under-new-eib-engie-energy-access-initiative" TargetMode="External"/><Relationship Id="rId71" Type="http://schemas.openxmlformats.org/officeDocument/2006/relationships/hyperlink" Target="https://www.worldbank.org/en/news/feature/2022/06/28/changing-lives-and-livelihoods-in-tanzania-one-electricity-connection-at-a-time" TargetMode="External"/><Relationship Id="rId92" Type="http://schemas.openxmlformats.org/officeDocument/2006/relationships/hyperlink" Target="https://anser.gouv.cd/wp-content/uploads/2023/04/Rapport-Annuel_2022.pdf" TargetMode="External"/><Relationship Id="rId2" Type="http://schemas.openxmlformats.org/officeDocument/2006/relationships/hyperlink" Target="https://www.se4all-africa.org/fileadmin/uploads/se4all/Documents/Country_PANER/Nigeria_National_Renewable_Energy_Action_Plans_.pdf" TargetMode="External"/><Relationship Id="rId29" Type="http://schemas.openxmlformats.org/officeDocument/2006/relationships/hyperlink" Target="https://www.gogla.org/sites/default/files/resource_docs/malawi_country_brief.pdf%20;%20https:/times.mw/malawi-eyes-100-energy-access-within-8-years/" TargetMode="External"/><Relationship Id="rId24" Type="http://schemas.openxmlformats.org/officeDocument/2006/relationships/hyperlink" Target="https://global-climatescope.org/markets/mg/%20;%20https:/documents1.worldbank.org/curated/en/099235110062231022/pdf/P175150063801e0860928f00e7131b132de.pdf" TargetMode="External"/><Relationship Id="rId40" Type="http://schemas.openxmlformats.org/officeDocument/2006/relationships/hyperlink" Target="https://www.gogla.org/sites/default/files/resource_docs/togo_country_brief.pdf%20%20;%20%20https:/www.afrik21.africa/en/togo-e4m-from-adf-and-sefa-to-prepare-the-deployment-of-solar-mini-grids/%20%20;%20%20https:/www.togofirst.com/en/energy/1312-11113-electricity-this-is-how-togo-steadily-moves-towards-its-goal-of-universal-coverage%20;%20https:/www.pv-magazine.com/press-releases/bboxx-edf-sign-e11m-deal-with-ogef-to-accelerate-electrification-of-an-additional-1-5m-people-in-togo/" TargetMode="External"/><Relationship Id="rId45" Type="http://schemas.openxmlformats.org/officeDocument/2006/relationships/hyperlink" Target="https://www.gogla.org/sites/default/files/resource_docs/zambia_country_brief_0.pdf" TargetMode="External"/><Relationship Id="rId66" Type="http://schemas.openxmlformats.org/officeDocument/2006/relationships/hyperlink" Target="https://greenminigrid.afdb.org/sites/default/files/angola_gmg_mdp_report_051020-compressed.pdf%20%20;%20%20https:/www.afrik21.africa/en/angola-government-wants-to-produce-600-mw-from-solar-off-grid/" TargetMode="External"/><Relationship Id="rId87" Type="http://schemas.openxmlformats.org/officeDocument/2006/relationships/hyperlink" Target="https://rise.esmap.org/data/files/library/niger/Renewable%20Energy/Niger_ECREEE%20ROGEP_Final%20Report_June%202019.pdf" TargetMode="External"/><Relationship Id="rId61" Type="http://schemas.openxmlformats.org/officeDocument/2006/relationships/hyperlink" Target="https://www.afdb.org/sites/default/files/2021/11/22/mozambique.pdf" TargetMode="External"/><Relationship Id="rId82" Type="http://schemas.openxmlformats.org/officeDocument/2006/relationships/hyperlink" Target="https://unfccc.int/sites/default/files/NDC/2022-06/CDN_Congo.pdf" TargetMode="External"/><Relationship Id="rId19" Type="http://schemas.openxmlformats.org/officeDocument/2006/relationships/hyperlink" Target="https://www.energycom.gov.gh/files/Renewable-Energy-Masterplan-February-2019.pdf" TargetMode="External"/><Relationship Id="rId14" Type="http://schemas.openxmlformats.org/officeDocument/2006/relationships/hyperlink" Target="https://www.gogla.org/sites/default/files/resource_docs/ethiopia_country_brief_0.pdf" TargetMode="External"/><Relationship Id="rId30" Type="http://schemas.openxmlformats.org/officeDocument/2006/relationships/hyperlink" Target="https://www.reg.rw/fileadmin/NEP_2021_Revision_Concept_Note.pdf" TargetMode="External"/><Relationship Id="rId35" Type="http://schemas.openxmlformats.org/officeDocument/2006/relationships/hyperlink" Target="https://www.powerengineeringint.com/decentralized-energy/sierra-leone-clinics-receive-free-power-from-uk-funded-minigrids/" TargetMode="External"/><Relationship Id="rId56" Type="http://schemas.openxmlformats.org/officeDocument/2006/relationships/hyperlink" Target="https://www.iea.org/policies/6287-myanmar-national-electrification-project-nep%20%20;%20https:/www.adb.org/projects/53223-001/main" TargetMode="External"/><Relationship Id="rId77" Type="http://schemas.openxmlformats.org/officeDocument/2006/relationships/hyperlink" Target="https://www.gogla.org/sites/default/files/resource_docs/case_study_-_togo_cizo_cheque_program.pdf" TargetMode="External"/><Relationship Id="rId8" Type="http://schemas.openxmlformats.org/officeDocument/2006/relationships/hyperlink" Target="https://www.gogla.org/sites/default/files/resource_docs/burundi_country_brief.pdf" TargetMode="External"/><Relationship Id="rId51" Type="http://schemas.openxmlformats.org/officeDocument/2006/relationships/hyperlink" Target="https://www.giz.de/en/worldwide/62913.html" TargetMode="External"/><Relationship Id="rId72" Type="http://schemas.openxmlformats.org/officeDocument/2006/relationships/hyperlink" Target="https://www.se4all-africa.org/fileadmin/uploads/se4all/Documents/Country_PANER/CO%CC%82TE_D%E2%80%99IVOIRE_Plan_d_Actions_National_pour_les_Energies_Renouvelables.pdf" TargetMode="External"/><Relationship Id="rId93" Type="http://schemas.openxmlformats.org/officeDocument/2006/relationships/hyperlink" Target="https://www.undp.org/sites/g/files/zskgke326/files/publications/NAMA%20Final%20Namibia%202.pdf"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irena.org/-/media/Files/IRENA/Agency/Publication/2022/Sep/IRENA_Renewable_energy_and_jobs_2022.pdf?rev=7c0be3e04bfa4cddaedb4277861b1b61" TargetMode="External"/><Relationship Id="rId3" Type="http://schemas.openxmlformats.org/officeDocument/2006/relationships/hyperlink" Target="https://www.zawya.com/en/economy/africa/jobs-in-nigerias-renewable-energy-sector-to-more-than-double-by-2023-w4nrevqd" TargetMode="External"/><Relationship Id="rId7" Type="http://schemas.openxmlformats.org/officeDocument/2006/relationships/hyperlink" Target="https://www.euractiv.com/section/energy/news/biomass-sector-is-largest-renewable-energy-employer-in-eu-study-shows/" TargetMode="External"/><Relationship Id="rId2" Type="http://schemas.openxmlformats.org/officeDocument/2006/relationships/hyperlink" Target="https://www.mamopanel.org/media/uploads/files/ENERGIZED_Report.pdf" TargetMode="External"/><Relationship Id="rId1" Type="http://schemas.openxmlformats.org/officeDocument/2006/relationships/hyperlink" Target="https://energytransition.jp/strategy/qa/economy" TargetMode="External"/><Relationship Id="rId6" Type="http://schemas.openxmlformats.org/officeDocument/2006/relationships/hyperlink" Target="https://www.orfonline.org/expert-speak/empower-women-to-achieve-just-energy-transition/" TargetMode="External"/><Relationship Id="rId5" Type="http://schemas.openxmlformats.org/officeDocument/2006/relationships/hyperlink" Target="https://aseanenergy.org/job-creation-towards-achieving-the-regional-renewable-energy-target/" TargetMode="External"/><Relationship Id="rId4" Type="http://schemas.openxmlformats.org/officeDocument/2006/relationships/hyperlink" Target="https://www.thehindu.com/news/national/india-aims-to-be-global-hub-for-producing-green-hydrogen/article66343459.e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322FF-EC2E-420B-896C-4F4AB2C415AF}">
  <dimension ref="A1:N16"/>
  <sheetViews>
    <sheetView zoomScaleNormal="100" workbookViewId="0">
      <selection activeCell="D21" sqref="D21"/>
    </sheetView>
  </sheetViews>
  <sheetFormatPr defaultRowHeight="14.4" x14ac:dyDescent="0.3"/>
  <sheetData>
    <row r="1" spans="1:14" ht="21" x14ac:dyDescent="0.4">
      <c r="A1" s="1" t="s">
        <v>0</v>
      </c>
      <c r="B1" s="2"/>
      <c r="C1" s="3"/>
      <c r="D1" s="4"/>
      <c r="E1" s="4"/>
      <c r="F1" s="4"/>
      <c r="G1" s="4"/>
      <c r="H1" s="4"/>
      <c r="I1" s="4"/>
      <c r="J1" s="4"/>
      <c r="K1" s="4"/>
      <c r="L1" s="4"/>
      <c r="M1" s="4"/>
      <c r="N1" s="4"/>
    </row>
    <row r="2" spans="1:14" x14ac:dyDescent="0.3">
      <c r="A2" s="5"/>
      <c r="B2" s="4"/>
      <c r="C2" s="4"/>
      <c r="D2" s="4"/>
      <c r="E2" s="4"/>
      <c r="F2" s="4"/>
      <c r="G2" s="4"/>
      <c r="H2" s="4"/>
      <c r="I2" s="4"/>
      <c r="J2" s="4"/>
      <c r="K2" s="4"/>
      <c r="L2" s="4"/>
      <c r="M2" s="4"/>
      <c r="N2" s="4"/>
    </row>
    <row r="3" spans="1:14" ht="49.2" customHeight="1" x14ac:dyDescent="0.3">
      <c r="A3" s="113" t="s">
        <v>1</v>
      </c>
      <c r="B3" s="113"/>
      <c r="C3" s="113"/>
      <c r="D3" s="113"/>
      <c r="E3" s="113"/>
      <c r="F3" s="113"/>
      <c r="G3" s="113"/>
      <c r="H3" s="113"/>
      <c r="I3" s="113"/>
      <c r="J3" s="113"/>
      <c r="K3" s="113"/>
      <c r="L3" s="113"/>
      <c r="M3" s="113"/>
      <c r="N3" s="4"/>
    </row>
    <row r="4" spans="1:14" x14ac:dyDescent="0.3">
      <c r="A4" s="5"/>
      <c r="B4" s="4"/>
      <c r="C4" s="4"/>
      <c r="D4" s="4"/>
      <c r="E4" s="4"/>
      <c r="F4" s="4"/>
      <c r="G4" s="4"/>
      <c r="H4" s="4"/>
      <c r="I4" s="4"/>
      <c r="J4" s="4"/>
      <c r="K4" s="4"/>
      <c r="L4" s="4"/>
      <c r="M4" s="4"/>
      <c r="N4" s="4"/>
    </row>
    <row r="5" spans="1:14" x14ac:dyDescent="0.3">
      <c r="A5" s="6" t="s">
        <v>2</v>
      </c>
      <c r="B5" s="4"/>
      <c r="C5" s="4"/>
      <c r="D5" s="4"/>
      <c r="E5" s="4"/>
      <c r="F5" s="4"/>
      <c r="G5" s="4"/>
      <c r="H5" s="4"/>
      <c r="I5" s="4"/>
      <c r="J5" s="4"/>
      <c r="K5" s="4"/>
      <c r="L5" s="4"/>
      <c r="M5" s="4"/>
      <c r="N5" s="4"/>
    </row>
    <row r="6" spans="1:14" x14ac:dyDescent="0.3">
      <c r="A6" s="111" t="s">
        <v>3</v>
      </c>
      <c r="B6" s="111"/>
      <c r="C6" s="111"/>
      <c r="D6" s="111"/>
      <c r="E6" s="111"/>
      <c r="F6" s="111"/>
      <c r="G6" s="111"/>
      <c r="H6" s="111"/>
      <c r="I6" s="111"/>
      <c r="J6" s="111"/>
      <c r="K6" s="111"/>
      <c r="L6" s="111"/>
      <c r="M6" s="111"/>
      <c r="N6" s="4"/>
    </row>
    <row r="7" spans="1:14" ht="25.95" customHeight="1" x14ac:dyDescent="0.3">
      <c r="A7" s="112" t="s">
        <v>4</v>
      </c>
      <c r="B7" s="112"/>
      <c r="C7" s="112"/>
      <c r="D7" s="112"/>
      <c r="E7" s="112"/>
      <c r="F7" s="112"/>
      <c r="G7" s="112"/>
      <c r="H7" s="112"/>
      <c r="I7" s="112"/>
      <c r="J7" s="112"/>
      <c r="K7" s="112"/>
      <c r="L7" s="112"/>
      <c r="M7" s="112"/>
      <c r="N7" s="4"/>
    </row>
    <row r="8" spans="1:14" x14ac:dyDescent="0.3">
      <c r="A8" s="114" t="s">
        <v>5</v>
      </c>
      <c r="B8" s="114"/>
      <c r="C8" s="114"/>
      <c r="D8" s="114"/>
      <c r="E8" s="114"/>
      <c r="F8" s="114"/>
      <c r="G8" s="114"/>
      <c r="H8" s="114"/>
      <c r="I8" s="114"/>
      <c r="J8" s="114"/>
      <c r="K8" s="114"/>
      <c r="L8" s="114"/>
      <c r="M8" s="114"/>
      <c r="N8" s="4"/>
    </row>
    <row r="9" spans="1:14" ht="25.95" customHeight="1" x14ac:dyDescent="0.3">
      <c r="A9" s="112" t="s">
        <v>6</v>
      </c>
      <c r="B9" s="112"/>
      <c r="C9" s="112"/>
      <c r="D9" s="112"/>
      <c r="E9" s="112"/>
      <c r="F9" s="112"/>
      <c r="G9" s="112"/>
      <c r="H9" s="112"/>
      <c r="I9" s="112"/>
      <c r="J9" s="112"/>
      <c r="K9" s="112"/>
      <c r="L9" s="112"/>
      <c r="M9" s="112"/>
      <c r="N9" s="4"/>
    </row>
    <row r="10" spans="1:14" x14ac:dyDescent="0.3">
      <c r="A10" s="111" t="s">
        <v>7</v>
      </c>
      <c r="B10" s="111"/>
      <c r="C10" s="111"/>
      <c r="D10" s="111"/>
      <c r="E10" s="111"/>
      <c r="F10" s="111"/>
      <c r="G10" s="111"/>
      <c r="H10" s="111"/>
      <c r="I10" s="111"/>
      <c r="J10" s="111"/>
      <c r="K10" s="111"/>
      <c r="L10" s="111"/>
      <c r="M10" s="111"/>
      <c r="N10" s="4"/>
    </row>
    <row r="11" spans="1:14" x14ac:dyDescent="0.3">
      <c r="A11" s="111" t="s">
        <v>8</v>
      </c>
      <c r="B11" s="111"/>
      <c r="C11" s="111"/>
      <c r="D11" s="111"/>
      <c r="E11" s="111"/>
      <c r="F11" s="111"/>
      <c r="G11" s="111"/>
      <c r="H11" s="111"/>
      <c r="I11" s="111"/>
      <c r="J11" s="111"/>
      <c r="K11" s="111"/>
      <c r="L11" s="111"/>
      <c r="M11" s="111"/>
      <c r="N11" s="4"/>
    </row>
    <row r="12" spans="1:14" ht="14.4" customHeight="1" x14ac:dyDescent="0.3">
      <c r="A12" s="112" t="s">
        <v>9</v>
      </c>
      <c r="B12" s="112"/>
      <c r="C12" s="112"/>
      <c r="D12" s="112"/>
      <c r="E12" s="112"/>
      <c r="F12" s="112"/>
      <c r="G12" s="112"/>
      <c r="H12" s="112"/>
      <c r="I12" s="112"/>
      <c r="J12" s="112"/>
      <c r="K12" s="112"/>
      <c r="L12" s="112"/>
      <c r="M12" s="112"/>
      <c r="N12" s="4"/>
    </row>
    <row r="13" spans="1:14" x14ac:dyDescent="0.3">
      <c r="A13" s="4"/>
      <c r="B13" s="4"/>
      <c r="C13" s="4"/>
      <c r="D13" s="4"/>
      <c r="E13" s="4"/>
      <c r="F13" s="4"/>
      <c r="G13" s="4"/>
      <c r="H13" s="4"/>
      <c r="I13" s="4"/>
      <c r="J13" s="4"/>
      <c r="K13" s="4"/>
      <c r="L13" s="4"/>
      <c r="M13" s="4"/>
      <c r="N13" s="4"/>
    </row>
    <row r="14" spans="1:14" x14ac:dyDescent="0.3">
      <c r="A14" s="5" t="s">
        <v>10</v>
      </c>
      <c r="B14" s="4"/>
      <c r="C14" s="4"/>
      <c r="D14" s="4"/>
      <c r="E14" s="4"/>
      <c r="F14" s="4"/>
      <c r="G14" s="4"/>
      <c r="H14" s="4"/>
      <c r="I14" s="4"/>
      <c r="J14" s="4"/>
      <c r="K14" s="4"/>
      <c r="L14" s="4"/>
      <c r="M14" s="4"/>
      <c r="N14" s="4"/>
    </row>
    <row r="15" spans="1:14" x14ac:dyDescent="0.3">
      <c r="A15" s="4"/>
      <c r="B15" s="4"/>
      <c r="C15" s="4"/>
      <c r="D15" s="4"/>
      <c r="E15" s="4"/>
      <c r="F15" s="4"/>
      <c r="G15" s="4"/>
      <c r="H15" s="4"/>
      <c r="I15" s="4"/>
      <c r="J15" s="4"/>
      <c r="K15" s="4"/>
      <c r="L15" s="4"/>
      <c r="M15" s="4"/>
      <c r="N15" s="4"/>
    </row>
    <row r="16" spans="1:14" x14ac:dyDescent="0.3">
      <c r="A16" s="4"/>
      <c r="B16" s="4"/>
      <c r="C16" s="4"/>
      <c r="D16" s="4"/>
      <c r="E16" s="4"/>
      <c r="F16" s="4"/>
      <c r="G16" s="4"/>
      <c r="H16" s="4"/>
      <c r="I16" s="4"/>
      <c r="J16" s="4"/>
      <c r="K16" s="4"/>
      <c r="L16" s="4"/>
      <c r="M16" s="4"/>
      <c r="N16" s="4"/>
    </row>
  </sheetData>
  <mergeCells count="8">
    <mergeCell ref="A11:M11"/>
    <mergeCell ref="A12:M12"/>
    <mergeCell ref="A3:M3"/>
    <mergeCell ref="A6:M6"/>
    <mergeCell ref="A7:M7"/>
    <mergeCell ref="A8:M8"/>
    <mergeCell ref="A9:M9"/>
    <mergeCell ref="A10:M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CA9D1-13E9-4C1C-A75E-0929769D9353}">
  <sheetPr>
    <tabColor theme="6"/>
  </sheetPr>
  <dimension ref="A1:N74"/>
  <sheetViews>
    <sheetView topLeftCell="A49" zoomScaleNormal="100" workbookViewId="0">
      <selection activeCell="C68" sqref="C68:C70"/>
    </sheetView>
  </sheetViews>
  <sheetFormatPr defaultRowHeight="14.4" x14ac:dyDescent="0.3"/>
  <cols>
    <col min="1" max="1" width="16.109375" customWidth="1"/>
    <col min="2" max="2" width="16" customWidth="1"/>
    <col min="3" max="3" width="20.44140625" customWidth="1"/>
    <col min="4" max="4" width="23.33203125" customWidth="1"/>
    <col min="5" max="5" width="49.33203125" style="80" customWidth="1"/>
    <col min="6" max="6" width="18.33203125" customWidth="1"/>
    <col min="7" max="7" width="40.33203125" customWidth="1"/>
    <col min="8" max="8" width="23.6640625" customWidth="1"/>
    <col min="9" max="9" width="32" customWidth="1"/>
    <col min="10" max="10" width="11.6640625" style="85" customWidth="1"/>
    <col min="11" max="11" width="12.6640625" style="85" customWidth="1"/>
    <col min="12" max="12" width="10.6640625" customWidth="1"/>
  </cols>
  <sheetData>
    <row r="1" spans="1:14" ht="14.4" customHeight="1" x14ac:dyDescent="0.3">
      <c r="A1" s="101" t="s">
        <v>28</v>
      </c>
      <c r="B1" s="58" t="str">
        <f>Contents!C10</f>
        <v>R3. Renewable Energy Industrial Policies for Economic and Social Value Creation</v>
      </c>
    </row>
    <row r="3" spans="1:14" x14ac:dyDescent="0.3">
      <c r="G3" s="120" t="s">
        <v>624</v>
      </c>
      <c r="H3" s="120"/>
      <c r="I3" s="120"/>
      <c r="M3" s="42"/>
      <c r="N3" s="42"/>
    </row>
    <row r="4" spans="1:14" s="52" customFormat="1" ht="46.2" customHeight="1" x14ac:dyDescent="0.3">
      <c r="B4" s="63" t="s">
        <v>60</v>
      </c>
      <c r="C4" s="63" t="s">
        <v>625</v>
      </c>
      <c r="D4" s="63" t="s">
        <v>374</v>
      </c>
      <c r="E4" s="77" t="s">
        <v>626</v>
      </c>
      <c r="F4" s="62" t="s">
        <v>87</v>
      </c>
      <c r="G4" s="78" t="s">
        <v>627</v>
      </c>
      <c r="H4" s="78" t="s">
        <v>628</v>
      </c>
      <c r="I4" s="78" t="s">
        <v>629</v>
      </c>
      <c r="J4" s="61" t="s">
        <v>86</v>
      </c>
      <c r="K4" s="61" t="s">
        <v>89</v>
      </c>
      <c r="L4" s="62" t="s">
        <v>87</v>
      </c>
      <c r="M4" s="57"/>
      <c r="N4" s="57"/>
    </row>
    <row r="5" spans="1:14" x14ac:dyDescent="0.3">
      <c r="B5" s="59" t="s">
        <v>46</v>
      </c>
      <c r="C5" s="59" t="s">
        <v>630</v>
      </c>
      <c r="D5" s="59" t="s">
        <v>36</v>
      </c>
      <c r="E5" s="73" t="s">
        <v>631</v>
      </c>
      <c r="F5" s="102" t="s">
        <v>632</v>
      </c>
      <c r="G5" s="59"/>
      <c r="H5" s="59"/>
      <c r="I5" s="59"/>
      <c r="J5" s="71"/>
      <c r="K5" s="71"/>
      <c r="L5" s="102"/>
      <c r="M5" s="42"/>
      <c r="N5" s="42"/>
    </row>
    <row r="6" spans="1:14" x14ac:dyDescent="0.3">
      <c r="B6" s="59" t="s">
        <v>46</v>
      </c>
      <c r="C6" s="59" t="s">
        <v>98</v>
      </c>
      <c r="D6" s="59"/>
      <c r="E6" s="73"/>
      <c r="F6" s="102"/>
      <c r="G6" s="59"/>
      <c r="H6" s="59"/>
      <c r="I6" s="59" t="s">
        <v>633</v>
      </c>
      <c r="J6" s="71"/>
      <c r="K6" s="71">
        <v>2014</v>
      </c>
      <c r="L6" s="102" t="s">
        <v>634</v>
      </c>
      <c r="M6" s="42"/>
      <c r="N6" s="42"/>
    </row>
    <row r="7" spans="1:14" x14ac:dyDescent="0.3">
      <c r="B7" s="59" t="s">
        <v>46</v>
      </c>
      <c r="C7" s="59" t="s">
        <v>109</v>
      </c>
      <c r="D7" s="59" t="s">
        <v>635</v>
      </c>
      <c r="E7" s="73"/>
      <c r="F7" s="102"/>
      <c r="G7" s="59"/>
      <c r="H7" s="59"/>
      <c r="I7" s="59" t="s">
        <v>636</v>
      </c>
      <c r="J7" s="71"/>
      <c r="K7" s="71"/>
      <c r="L7" s="102" t="s">
        <v>637</v>
      </c>
      <c r="M7" s="42"/>
      <c r="N7" s="42"/>
    </row>
    <row r="8" spans="1:14" x14ac:dyDescent="0.3">
      <c r="B8" s="59" t="s">
        <v>46</v>
      </c>
      <c r="C8" s="59" t="s">
        <v>109</v>
      </c>
      <c r="D8" s="59" t="s">
        <v>638</v>
      </c>
      <c r="E8" s="73"/>
      <c r="F8" s="102"/>
      <c r="G8" s="59" t="s">
        <v>639</v>
      </c>
      <c r="H8" s="59"/>
      <c r="I8" s="59"/>
      <c r="J8" s="71"/>
      <c r="K8" s="71">
        <v>2021</v>
      </c>
      <c r="L8" s="102" t="s">
        <v>640</v>
      </c>
      <c r="M8" s="42"/>
      <c r="N8" s="42"/>
    </row>
    <row r="9" spans="1:14" x14ac:dyDescent="0.3">
      <c r="B9" s="59" t="s">
        <v>46</v>
      </c>
      <c r="C9" s="59" t="s">
        <v>126</v>
      </c>
      <c r="D9" s="59" t="s">
        <v>641</v>
      </c>
      <c r="E9" s="73"/>
      <c r="F9" s="102"/>
      <c r="G9" s="59"/>
      <c r="H9" s="59"/>
      <c r="I9" s="59" t="s">
        <v>642</v>
      </c>
      <c r="J9" s="71"/>
      <c r="K9" s="71">
        <v>2020</v>
      </c>
      <c r="L9" s="102" t="s">
        <v>131</v>
      </c>
      <c r="M9" s="42"/>
      <c r="N9" s="42"/>
    </row>
    <row r="10" spans="1:14" x14ac:dyDescent="0.3">
      <c r="B10" s="59" t="s">
        <v>46</v>
      </c>
      <c r="C10" s="59" t="s">
        <v>126</v>
      </c>
      <c r="D10" s="59"/>
      <c r="E10" s="73"/>
      <c r="F10" s="102"/>
      <c r="G10" s="59"/>
      <c r="H10" s="59"/>
      <c r="I10" s="59" t="s">
        <v>643</v>
      </c>
      <c r="J10" s="71"/>
      <c r="K10" s="71">
        <v>2021</v>
      </c>
      <c r="L10" s="102" t="s">
        <v>131</v>
      </c>
      <c r="M10" s="42"/>
      <c r="N10" s="42"/>
    </row>
    <row r="11" spans="1:14" x14ac:dyDescent="0.3">
      <c r="B11" s="59" t="s">
        <v>46</v>
      </c>
      <c r="C11" s="59" t="s">
        <v>644</v>
      </c>
      <c r="D11" s="59" t="s">
        <v>645</v>
      </c>
      <c r="E11" s="73" t="s">
        <v>646</v>
      </c>
      <c r="F11" s="102" t="s">
        <v>647</v>
      </c>
      <c r="G11" s="59"/>
      <c r="H11" s="59"/>
      <c r="I11" s="59"/>
      <c r="J11" s="71"/>
      <c r="K11" s="71"/>
      <c r="L11" s="102"/>
      <c r="M11" s="42"/>
      <c r="N11" s="42"/>
    </row>
    <row r="12" spans="1:14" x14ac:dyDescent="0.3">
      <c r="B12" s="59" t="s">
        <v>46</v>
      </c>
      <c r="C12" s="59" t="s">
        <v>644</v>
      </c>
      <c r="D12" s="59" t="s">
        <v>648</v>
      </c>
      <c r="E12" s="73" t="s">
        <v>646</v>
      </c>
      <c r="F12" s="102" t="s">
        <v>649</v>
      </c>
      <c r="G12" s="59"/>
      <c r="H12" s="59"/>
      <c r="I12" s="59"/>
      <c r="J12" s="71"/>
      <c r="K12" s="71">
        <v>2022</v>
      </c>
      <c r="L12" s="102"/>
      <c r="M12" s="42"/>
      <c r="N12" s="42"/>
    </row>
    <row r="13" spans="1:14" x14ac:dyDescent="0.3">
      <c r="B13" s="59" t="s">
        <v>46</v>
      </c>
      <c r="C13" s="59" t="s">
        <v>644</v>
      </c>
      <c r="D13" s="59"/>
      <c r="E13" s="73"/>
      <c r="F13" s="102"/>
      <c r="G13" s="59" t="s">
        <v>650</v>
      </c>
      <c r="H13" s="59"/>
      <c r="I13" s="59"/>
      <c r="J13" s="71"/>
      <c r="K13" s="71"/>
      <c r="L13" s="102" t="s">
        <v>651</v>
      </c>
      <c r="M13" s="42"/>
      <c r="N13" s="42"/>
    </row>
    <row r="14" spans="1:14" x14ac:dyDescent="0.3">
      <c r="B14" s="59" t="s">
        <v>46</v>
      </c>
      <c r="C14" s="59" t="s">
        <v>145</v>
      </c>
      <c r="D14" s="59" t="s">
        <v>652</v>
      </c>
      <c r="E14" s="73"/>
      <c r="F14" s="102"/>
      <c r="G14" s="59"/>
      <c r="H14" s="59"/>
      <c r="I14" s="59" t="s">
        <v>653</v>
      </c>
      <c r="J14" s="71"/>
      <c r="K14" s="71"/>
      <c r="L14" s="102" t="s">
        <v>150</v>
      </c>
      <c r="M14" s="42"/>
      <c r="N14" s="42"/>
    </row>
    <row r="15" spans="1:14" x14ac:dyDescent="0.3">
      <c r="B15" s="59" t="s">
        <v>46</v>
      </c>
      <c r="C15" s="59" t="s">
        <v>159</v>
      </c>
      <c r="D15" s="59" t="s">
        <v>654</v>
      </c>
      <c r="E15" s="73" t="s">
        <v>655</v>
      </c>
      <c r="F15" s="102" t="s">
        <v>656</v>
      </c>
      <c r="G15" s="59"/>
      <c r="H15" s="59"/>
      <c r="I15" s="59"/>
      <c r="J15" s="71"/>
      <c r="K15" s="71">
        <v>2017</v>
      </c>
      <c r="L15" s="102"/>
      <c r="M15" s="42"/>
      <c r="N15" s="42"/>
    </row>
    <row r="16" spans="1:14" x14ac:dyDescent="0.3">
      <c r="B16" s="59" t="s">
        <v>46</v>
      </c>
      <c r="C16" s="59" t="s">
        <v>159</v>
      </c>
      <c r="D16" s="59" t="s">
        <v>657</v>
      </c>
      <c r="E16" s="73"/>
      <c r="F16" s="102"/>
      <c r="G16" s="59"/>
      <c r="H16" s="59"/>
      <c r="I16" s="59" t="s">
        <v>658</v>
      </c>
      <c r="J16" s="71">
        <v>2025</v>
      </c>
      <c r="K16" s="71">
        <v>2019</v>
      </c>
      <c r="L16" s="102" t="s">
        <v>659</v>
      </c>
      <c r="M16" s="42"/>
      <c r="N16" s="42"/>
    </row>
    <row r="17" spans="2:14" x14ac:dyDescent="0.3">
      <c r="B17" s="59" t="s">
        <v>46</v>
      </c>
      <c r="C17" s="59" t="s">
        <v>166</v>
      </c>
      <c r="D17" s="59"/>
      <c r="E17" s="73"/>
      <c r="F17" s="102"/>
      <c r="G17" s="59" t="s">
        <v>170</v>
      </c>
      <c r="H17" s="59"/>
      <c r="I17" s="59"/>
      <c r="J17" s="71"/>
      <c r="K17" s="71"/>
      <c r="L17" s="102" t="s">
        <v>171</v>
      </c>
      <c r="M17" s="42"/>
      <c r="N17" s="42"/>
    </row>
    <row r="18" spans="2:14" x14ac:dyDescent="0.3">
      <c r="B18" s="59" t="s">
        <v>46</v>
      </c>
      <c r="C18" s="59" t="s">
        <v>172</v>
      </c>
      <c r="D18" s="59" t="s">
        <v>660</v>
      </c>
      <c r="E18" s="73"/>
      <c r="F18" s="102"/>
      <c r="G18" s="59"/>
      <c r="H18" s="59"/>
      <c r="I18" s="59" t="s">
        <v>661</v>
      </c>
      <c r="J18" s="71"/>
      <c r="K18" s="71">
        <v>2021</v>
      </c>
      <c r="L18" s="102" t="s">
        <v>662</v>
      </c>
      <c r="M18" s="42"/>
      <c r="N18" s="42"/>
    </row>
    <row r="19" spans="2:14" x14ac:dyDescent="0.3">
      <c r="B19" s="59" t="s">
        <v>46</v>
      </c>
      <c r="C19" s="59" t="s">
        <v>187</v>
      </c>
      <c r="D19" s="59" t="s">
        <v>663</v>
      </c>
      <c r="E19" s="73"/>
      <c r="F19" s="102"/>
      <c r="G19" s="59"/>
      <c r="H19" s="59"/>
      <c r="I19" s="59" t="s">
        <v>664</v>
      </c>
      <c r="J19" s="71"/>
      <c r="K19" s="71">
        <v>2022</v>
      </c>
      <c r="L19" s="102" t="s">
        <v>665</v>
      </c>
      <c r="M19" s="42"/>
      <c r="N19" s="42"/>
    </row>
    <row r="20" spans="2:14" x14ac:dyDescent="0.3">
      <c r="B20" s="59" t="s">
        <v>46</v>
      </c>
      <c r="C20" s="59" t="s">
        <v>201</v>
      </c>
      <c r="D20" s="59" t="s">
        <v>652</v>
      </c>
      <c r="E20" s="73"/>
      <c r="F20" s="102"/>
      <c r="G20" s="59" t="s">
        <v>666</v>
      </c>
      <c r="H20" s="59"/>
      <c r="I20" s="59"/>
      <c r="J20" s="71">
        <v>2022</v>
      </c>
      <c r="K20" s="71">
        <v>2019</v>
      </c>
      <c r="L20" s="102" t="s">
        <v>203</v>
      </c>
      <c r="M20" s="42"/>
      <c r="N20" s="42"/>
    </row>
    <row r="21" spans="2:14" x14ac:dyDescent="0.3">
      <c r="B21" s="59" t="s">
        <v>46</v>
      </c>
      <c r="C21" s="59" t="s">
        <v>201</v>
      </c>
      <c r="D21" s="59" t="s">
        <v>660</v>
      </c>
      <c r="E21" s="73"/>
      <c r="F21" s="102"/>
      <c r="G21" s="59"/>
      <c r="H21" s="59"/>
      <c r="I21" s="59" t="s">
        <v>667</v>
      </c>
      <c r="J21" s="71"/>
      <c r="K21" s="71">
        <v>2019</v>
      </c>
      <c r="L21" s="102" t="s">
        <v>203</v>
      </c>
      <c r="M21" s="42"/>
      <c r="N21" s="42"/>
    </row>
    <row r="22" spans="2:14" x14ac:dyDescent="0.3">
      <c r="B22" s="59" t="s">
        <v>46</v>
      </c>
      <c r="C22" s="59" t="s">
        <v>567</v>
      </c>
      <c r="D22" s="59" t="s">
        <v>668</v>
      </c>
      <c r="E22" s="73" t="s">
        <v>669</v>
      </c>
      <c r="F22" s="102" t="s">
        <v>670</v>
      </c>
      <c r="G22" s="59"/>
      <c r="H22" s="59"/>
      <c r="I22" s="59"/>
      <c r="J22" s="71"/>
      <c r="K22" s="71"/>
      <c r="L22" s="102"/>
      <c r="M22" s="42"/>
      <c r="N22" s="42"/>
    </row>
    <row r="23" spans="2:14" x14ac:dyDescent="0.3">
      <c r="B23" s="59" t="s">
        <v>46</v>
      </c>
      <c r="C23" s="59" t="s">
        <v>216</v>
      </c>
      <c r="D23" s="59"/>
      <c r="E23" s="73"/>
      <c r="F23" s="102"/>
      <c r="G23" s="59" t="s">
        <v>671</v>
      </c>
      <c r="H23" s="59"/>
      <c r="I23" s="59"/>
      <c r="J23" s="71"/>
      <c r="K23" s="71"/>
      <c r="L23" s="102" t="s">
        <v>222</v>
      </c>
      <c r="M23" s="42"/>
      <c r="N23" s="42"/>
    </row>
    <row r="24" spans="2:14" x14ac:dyDescent="0.3">
      <c r="B24" s="59" t="s">
        <v>46</v>
      </c>
      <c r="C24" s="59" t="s">
        <v>216</v>
      </c>
      <c r="D24" s="59"/>
      <c r="E24" s="73"/>
      <c r="F24" s="102"/>
      <c r="G24" s="59" t="s">
        <v>672</v>
      </c>
      <c r="H24" s="59"/>
      <c r="I24" s="59"/>
      <c r="J24" s="71"/>
      <c r="K24" s="71"/>
      <c r="L24" s="102" t="s">
        <v>222</v>
      </c>
      <c r="M24" s="42"/>
      <c r="N24" s="42"/>
    </row>
    <row r="25" spans="2:14" x14ac:dyDescent="0.3">
      <c r="B25" s="59" t="s">
        <v>46</v>
      </c>
      <c r="C25" s="59" t="s">
        <v>232</v>
      </c>
      <c r="D25" s="59" t="s">
        <v>641</v>
      </c>
      <c r="E25" s="73"/>
      <c r="F25" s="102"/>
      <c r="G25" s="59"/>
      <c r="H25" s="59"/>
      <c r="I25" s="59" t="s">
        <v>673</v>
      </c>
      <c r="J25" s="71"/>
      <c r="K25" s="71">
        <v>2021</v>
      </c>
      <c r="L25" s="102" t="s">
        <v>674</v>
      </c>
      <c r="M25" s="42"/>
      <c r="N25" s="42"/>
    </row>
    <row r="26" spans="2:14" x14ac:dyDescent="0.3">
      <c r="B26" s="59" t="s">
        <v>46</v>
      </c>
      <c r="C26" s="59" t="s">
        <v>232</v>
      </c>
      <c r="D26" s="59" t="s">
        <v>660</v>
      </c>
      <c r="E26" s="73"/>
      <c r="F26" s="102"/>
      <c r="G26" s="59" t="s">
        <v>675</v>
      </c>
      <c r="H26" s="59"/>
      <c r="I26" s="59"/>
      <c r="J26" s="71"/>
      <c r="K26" s="71">
        <v>2020</v>
      </c>
      <c r="L26" s="102" t="s">
        <v>674</v>
      </c>
      <c r="M26" s="42"/>
      <c r="N26" s="42"/>
    </row>
    <row r="27" spans="2:14" x14ac:dyDescent="0.3">
      <c r="B27" s="59" t="s">
        <v>46</v>
      </c>
      <c r="C27" s="59" t="s">
        <v>239</v>
      </c>
      <c r="D27" s="59" t="s">
        <v>652</v>
      </c>
      <c r="E27" s="73"/>
      <c r="F27" s="102"/>
      <c r="G27" s="59" t="s">
        <v>676</v>
      </c>
      <c r="H27" s="59"/>
      <c r="I27" s="59"/>
      <c r="J27" s="71"/>
      <c r="K27" s="71">
        <v>2019</v>
      </c>
      <c r="L27" s="102" t="s">
        <v>677</v>
      </c>
      <c r="M27" s="42"/>
      <c r="N27" s="42"/>
    </row>
    <row r="28" spans="2:14" x14ac:dyDescent="0.3">
      <c r="B28" s="59" t="s">
        <v>46</v>
      </c>
      <c r="C28" s="59" t="s">
        <v>239</v>
      </c>
      <c r="D28" s="59" t="s">
        <v>678</v>
      </c>
      <c r="E28" s="73"/>
      <c r="F28" s="102"/>
      <c r="G28" s="59"/>
      <c r="H28" s="59"/>
      <c r="I28" s="59" t="s">
        <v>679</v>
      </c>
      <c r="J28" s="71"/>
      <c r="K28" s="71"/>
      <c r="L28" s="102" t="s">
        <v>680</v>
      </c>
      <c r="M28" s="42"/>
      <c r="N28" s="42"/>
    </row>
    <row r="29" spans="2:14" x14ac:dyDescent="0.3">
      <c r="B29" s="59" t="s">
        <v>46</v>
      </c>
      <c r="C29" s="59" t="s">
        <v>239</v>
      </c>
      <c r="D29" s="59" t="s">
        <v>681</v>
      </c>
      <c r="E29" s="73"/>
      <c r="F29" s="102"/>
      <c r="G29" s="59"/>
      <c r="H29" s="59"/>
      <c r="I29" s="59" t="s">
        <v>682</v>
      </c>
      <c r="J29" s="71">
        <v>2023</v>
      </c>
      <c r="K29" s="71">
        <v>2017</v>
      </c>
      <c r="L29" s="102" t="s">
        <v>680</v>
      </c>
      <c r="M29" s="42"/>
      <c r="N29" s="42"/>
    </row>
    <row r="30" spans="2:14" x14ac:dyDescent="0.3">
      <c r="B30" s="59" t="s">
        <v>46</v>
      </c>
      <c r="C30" s="59" t="s">
        <v>261</v>
      </c>
      <c r="D30" s="59" t="s">
        <v>652</v>
      </c>
      <c r="E30" s="73"/>
      <c r="F30" s="102"/>
      <c r="G30" s="59"/>
      <c r="H30" s="59"/>
      <c r="I30" s="59" t="s">
        <v>683</v>
      </c>
      <c r="J30" s="71">
        <v>2025</v>
      </c>
      <c r="K30" s="71">
        <v>2020</v>
      </c>
      <c r="L30" s="102" t="s">
        <v>263</v>
      </c>
      <c r="M30" s="42"/>
      <c r="N30" s="42"/>
    </row>
    <row r="31" spans="2:14" x14ac:dyDescent="0.3">
      <c r="B31" s="59" t="s">
        <v>46</v>
      </c>
      <c r="C31" s="59" t="s">
        <v>261</v>
      </c>
      <c r="D31" s="59" t="s">
        <v>684</v>
      </c>
      <c r="E31" s="73"/>
      <c r="F31" s="102"/>
      <c r="G31" s="59"/>
      <c r="H31" s="59"/>
      <c r="I31" s="59" t="s">
        <v>685</v>
      </c>
      <c r="J31" s="71"/>
      <c r="K31" s="71"/>
      <c r="L31" s="102" t="s">
        <v>686</v>
      </c>
      <c r="M31" s="42"/>
      <c r="N31" s="42"/>
    </row>
    <row r="32" spans="2:14" x14ac:dyDescent="0.3">
      <c r="B32" s="59" t="s">
        <v>46</v>
      </c>
      <c r="C32" s="59" t="s">
        <v>265</v>
      </c>
      <c r="D32" s="59" t="s">
        <v>687</v>
      </c>
      <c r="E32" s="73" t="s">
        <v>688</v>
      </c>
      <c r="F32" s="102" t="s">
        <v>689</v>
      </c>
      <c r="G32" s="59"/>
      <c r="H32" s="59"/>
      <c r="I32" s="59"/>
      <c r="J32" s="71"/>
      <c r="K32" s="71"/>
      <c r="L32" s="102"/>
      <c r="M32" s="42"/>
      <c r="N32" s="42"/>
    </row>
    <row r="33" spans="2:14" x14ac:dyDescent="0.3">
      <c r="B33" s="59" t="s">
        <v>46</v>
      </c>
      <c r="C33" s="59" t="s">
        <v>275</v>
      </c>
      <c r="D33" s="59" t="s">
        <v>690</v>
      </c>
      <c r="E33" s="73" t="s">
        <v>646</v>
      </c>
      <c r="F33" s="102" t="s">
        <v>691</v>
      </c>
      <c r="G33" s="59"/>
      <c r="H33" s="59"/>
      <c r="I33" s="59"/>
      <c r="J33" s="71"/>
      <c r="K33" s="71">
        <v>2017</v>
      </c>
      <c r="L33" s="102"/>
      <c r="M33" s="42"/>
      <c r="N33" s="42"/>
    </row>
    <row r="34" spans="2:14" x14ac:dyDescent="0.3">
      <c r="B34" s="59" t="s">
        <v>46</v>
      </c>
      <c r="C34" s="59" t="s">
        <v>275</v>
      </c>
      <c r="D34" s="59" t="s">
        <v>692</v>
      </c>
      <c r="E34" s="73"/>
      <c r="F34" s="102"/>
      <c r="G34" s="59"/>
      <c r="H34" s="59"/>
      <c r="I34" s="59" t="s">
        <v>693</v>
      </c>
      <c r="J34" s="71"/>
      <c r="K34" s="71"/>
      <c r="L34" s="102" t="s">
        <v>694</v>
      </c>
      <c r="M34" s="42"/>
      <c r="N34" s="42"/>
    </row>
    <row r="35" spans="2:14" x14ac:dyDescent="0.3">
      <c r="B35" s="59" t="s">
        <v>46</v>
      </c>
      <c r="C35" s="59" t="s">
        <v>282</v>
      </c>
      <c r="D35" s="59" t="s">
        <v>660</v>
      </c>
      <c r="E35" s="73"/>
      <c r="F35" s="102"/>
      <c r="G35" s="59"/>
      <c r="H35" s="59"/>
      <c r="I35" s="59" t="s">
        <v>695</v>
      </c>
      <c r="J35" s="71"/>
      <c r="K35" s="71"/>
      <c r="L35" s="102" t="s">
        <v>696</v>
      </c>
      <c r="M35" s="42"/>
      <c r="N35" s="42"/>
    </row>
    <row r="36" spans="2:14" x14ac:dyDescent="0.3">
      <c r="B36" s="59" t="s">
        <v>46</v>
      </c>
      <c r="C36" s="59" t="s">
        <v>288</v>
      </c>
      <c r="D36" s="59"/>
      <c r="E36" s="73"/>
      <c r="F36" s="102"/>
      <c r="G36" s="59"/>
      <c r="H36" s="59"/>
      <c r="I36" s="59"/>
      <c r="J36" s="71"/>
      <c r="K36" s="71">
        <v>2011</v>
      </c>
      <c r="L36" s="102"/>
      <c r="M36" s="42"/>
      <c r="N36" s="42"/>
    </row>
    <row r="37" spans="2:14" x14ac:dyDescent="0.3">
      <c r="B37" s="59" t="s">
        <v>46</v>
      </c>
      <c r="C37" s="59" t="s">
        <v>293</v>
      </c>
      <c r="D37" s="59" t="s">
        <v>660</v>
      </c>
      <c r="E37" s="73"/>
      <c r="F37" s="102"/>
      <c r="G37" s="59"/>
      <c r="H37" s="59"/>
      <c r="I37" s="59" t="s">
        <v>697</v>
      </c>
      <c r="J37" s="71"/>
      <c r="K37" s="71"/>
      <c r="L37" s="102" t="s">
        <v>295</v>
      </c>
      <c r="M37" s="42"/>
      <c r="N37" s="42"/>
    </row>
    <row r="38" spans="2:14" x14ac:dyDescent="0.3">
      <c r="B38" s="59" t="s">
        <v>46</v>
      </c>
      <c r="C38" s="59" t="s">
        <v>293</v>
      </c>
      <c r="D38" s="59" t="s">
        <v>660</v>
      </c>
      <c r="E38" s="73"/>
      <c r="F38" s="102"/>
      <c r="G38" s="59"/>
      <c r="H38" s="59"/>
      <c r="I38" s="59" t="s">
        <v>698</v>
      </c>
      <c r="J38" s="71"/>
      <c r="K38" s="71"/>
      <c r="L38" s="102" t="s">
        <v>295</v>
      </c>
      <c r="M38" s="42"/>
      <c r="N38" s="42"/>
    </row>
    <row r="39" spans="2:14" x14ac:dyDescent="0.3">
      <c r="B39" s="59" t="s">
        <v>46</v>
      </c>
      <c r="C39" s="59" t="s">
        <v>300</v>
      </c>
      <c r="D39" s="59" t="s">
        <v>645</v>
      </c>
      <c r="E39" s="73" t="s">
        <v>646</v>
      </c>
      <c r="F39" s="102" t="s">
        <v>699</v>
      </c>
      <c r="G39" s="59"/>
      <c r="H39" s="59"/>
      <c r="I39" s="59"/>
      <c r="J39" s="71"/>
      <c r="K39" s="71">
        <v>2022</v>
      </c>
      <c r="L39" s="102"/>
      <c r="M39" s="42"/>
      <c r="N39" s="42"/>
    </row>
    <row r="40" spans="2:14" x14ac:dyDescent="0.3">
      <c r="B40" s="59" t="s">
        <v>46</v>
      </c>
      <c r="C40" s="59" t="s">
        <v>300</v>
      </c>
      <c r="D40" s="59" t="s">
        <v>700</v>
      </c>
      <c r="E40" s="73" t="s">
        <v>646</v>
      </c>
      <c r="F40" s="102"/>
      <c r="G40" s="59"/>
      <c r="H40" s="59"/>
      <c r="I40" s="59"/>
      <c r="J40" s="71"/>
      <c r="K40" s="71"/>
      <c r="L40" s="102"/>
      <c r="M40" s="42"/>
      <c r="N40" s="42"/>
    </row>
    <row r="41" spans="2:14" x14ac:dyDescent="0.3">
      <c r="B41" s="59" t="s">
        <v>47</v>
      </c>
      <c r="C41" s="59" t="s">
        <v>437</v>
      </c>
      <c r="D41" s="59" t="s">
        <v>701</v>
      </c>
      <c r="E41" s="73" t="s">
        <v>702</v>
      </c>
      <c r="F41" s="102" t="s">
        <v>703</v>
      </c>
      <c r="G41" s="59"/>
      <c r="H41" s="59"/>
      <c r="I41" s="59"/>
      <c r="J41" s="71"/>
      <c r="K41" s="71"/>
      <c r="L41" s="102"/>
      <c r="M41" s="42"/>
      <c r="N41" s="42"/>
    </row>
    <row r="42" spans="2:14" x14ac:dyDescent="0.3">
      <c r="B42" s="59" t="s">
        <v>47</v>
      </c>
      <c r="C42" s="59" t="s">
        <v>437</v>
      </c>
      <c r="D42" s="59" t="s">
        <v>704</v>
      </c>
      <c r="E42" s="73" t="s">
        <v>705</v>
      </c>
      <c r="F42" s="102" t="s">
        <v>706</v>
      </c>
      <c r="G42" s="59"/>
      <c r="H42" s="59"/>
      <c r="I42" s="59"/>
      <c r="J42" s="71"/>
      <c r="K42" s="71"/>
      <c r="L42" s="102"/>
      <c r="M42" s="42"/>
      <c r="N42" s="42"/>
    </row>
    <row r="43" spans="2:14" x14ac:dyDescent="0.3">
      <c r="B43" s="59" t="s">
        <v>47</v>
      </c>
      <c r="C43" s="59" t="s">
        <v>315</v>
      </c>
      <c r="D43" s="59" t="s">
        <v>707</v>
      </c>
      <c r="E43" s="73" t="s">
        <v>708</v>
      </c>
      <c r="F43" s="102" t="s">
        <v>709</v>
      </c>
      <c r="G43" s="59" t="s">
        <v>710</v>
      </c>
      <c r="H43" s="59"/>
      <c r="I43" s="59"/>
      <c r="J43" s="71">
        <v>2018</v>
      </c>
      <c r="K43" s="71"/>
      <c r="L43" s="102"/>
      <c r="M43" s="42"/>
      <c r="N43" s="42"/>
    </row>
    <row r="44" spans="2:14" x14ac:dyDescent="0.3">
      <c r="B44" s="59" t="s">
        <v>47</v>
      </c>
      <c r="C44" s="59" t="s">
        <v>315</v>
      </c>
      <c r="D44" s="59" t="s">
        <v>433</v>
      </c>
      <c r="E44" s="73" t="s">
        <v>711</v>
      </c>
      <c r="F44" s="102" t="s">
        <v>709</v>
      </c>
      <c r="G44" s="59"/>
      <c r="H44" s="59"/>
      <c r="I44" s="59"/>
      <c r="J44" s="71">
        <v>2018</v>
      </c>
      <c r="K44" s="71"/>
      <c r="L44" s="102"/>
      <c r="M44" s="42"/>
      <c r="N44" s="42"/>
    </row>
    <row r="45" spans="2:14" x14ac:dyDescent="0.3">
      <c r="B45" s="59" t="s">
        <v>47</v>
      </c>
      <c r="C45" s="59" t="s">
        <v>315</v>
      </c>
      <c r="D45" s="59" t="s">
        <v>712</v>
      </c>
      <c r="E45" s="73" t="s">
        <v>713</v>
      </c>
      <c r="F45" s="102" t="s">
        <v>709</v>
      </c>
      <c r="G45" s="59"/>
      <c r="H45" s="59"/>
      <c r="I45" s="59"/>
      <c r="J45" s="71">
        <v>2018</v>
      </c>
      <c r="K45" s="71"/>
      <c r="L45" s="102"/>
      <c r="M45" s="42"/>
      <c r="N45" s="42"/>
    </row>
    <row r="46" spans="2:14" x14ac:dyDescent="0.3">
      <c r="B46" s="59" t="s">
        <v>47</v>
      </c>
      <c r="C46" s="59" t="s">
        <v>315</v>
      </c>
      <c r="D46" s="59" t="s">
        <v>714</v>
      </c>
      <c r="E46" s="73" t="s">
        <v>646</v>
      </c>
      <c r="F46" s="102" t="s">
        <v>715</v>
      </c>
      <c r="G46" s="59"/>
      <c r="H46" s="59"/>
      <c r="I46" s="59"/>
      <c r="J46" s="71"/>
      <c r="K46" s="71">
        <v>2020</v>
      </c>
      <c r="L46" s="102"/>
      <c r="M46" s="42"/>
      <c r="N46" s="42"/>
    </row>
    <row r="47" spans="2:14" x14ac:dyDescent="0.3">
      <c r="B47" s="59" t="s">
        <v>47</v>
      </c>
      <c r="C47" s="59" t="s">
        <v>315</v>
      </c>
      <c r="D47" s="59" t="s">
        <v>716</v>
      </c>
      <c r="E47" s="73" t="s">
        <v>646</v>
      </c>
      <c r="F47" s="102" t="s">
        <v>717</v>
      </c>
      <c r="G47" s="59"/>
      <c r="H47" s="59"/>
      <c r="I47" s="59"/>
      <c r="J47" s="71">
        <v>2023</v>
      </c>
      <c r="K47" s="71">
        <v>2022</v>
      </c>
      <c r="L47" s="102"/>
      <c r="M47" s="42"/>
      <c r="N47" s="42"/>
    </row>
    <row r="48" spans="2:14" x14ac:dyDescent="0.3">
      <c r="B48" s="59" t="s">
        <v>47</v>
      </c>
      <c r="C48" s="59" t="s">
        <v>718</v>
      </c>
      <c r="D48" s="59" t="s">
        <v>600</v>
      </c>
      <c r="E48" s="73" t="s">
        <v>719</v>
      </c>
      <c r="F48" s="102" t="s">
        <v>720</v>
      </c>
      <c r="G48" s="59" t="s">
        <v>721</v>
      </c>
      <c r="H48" s="59"/>
      <c r="I48" s="59"/>
      <c r="J48" s="71"/>
      <c r="K48" s="71"/>
      <c r="L48" s="102"/>
      <c r="M48" s="42"/>
      <c r="N48" s="42"/>
    </row>
    <row r="49" spans="2:14" x14ac:dyDescent="0.3">
      <c r="B49" s="59" t="s">
        <v>47</v>
      </c>
      <c r="C49" s="59" t="s">
        <v>320</v>
      </c>
      <c r="D49" s="59"/>
      <c r="E49" s="73"/>
      <c r="F49" s="102"/>
      <c r="G49" s="59" t="s">
        <v>722</v>
      </c>
      <c r="H49" s="59"/>
      <c r="I49" s="59"/>
      <c r="J49" s="71"/>
      <c r="K49" s="71"/>
      <c r="L49" s="102" t="s">
        <v>723</v>
      </c>
      <c r="M49" s="42"/>
      <c r="N49" s="42"/>
    </row>
    <row r="50" spans="2:14" x14ac:dyDescent="0.3">
      <c r="B50" s="59" t="s">
        <v>47</v>
      </c>
      <c r="C50" s="59" t="s">
        <v>492</v>
      </c>
      <c r="D50" s="59" t="s">
        <v>600</v>
      </c>
      <c r="E50" s="104" t="s">
        <v>724</v>
      </c>
      <c r="F50" s="102" t="s">
        <v>725</v>
      </c>
      <c r="G50" s="59"/>
      <c r="H50" s="59"/>
      <c r="I50" s="59"/>
      <c r="J50" s="71" t="s">
        <v>726</v>
      </c>
      <c r="K50" s="71">
        <v>2021</v>
      </c>
      <c r="L50" s="102" t="s">
        <v>725</v>
      </c>
      <c r="M50" s="42"/>
      <c r="N50" s="42"/>
    </row>
    <row r="51" spans="2:14" x14ac:dyDescent="0.3">
      <c r="B51" s="59" t="s">
        <v>47</v>
      </c>
      <c r="C51" s="59" t="s">
        <v>530</v>
      </c>
      <c r="D51" s="59" t="s">
        <v>411</v>
      </c>
      <c r="E51" s="73" t="s">
        <v>727</v>
      </c>
      <c r="F51" s="102" t="s">
        <v>728</v>
      </c>
      <c r="G51" s="59"/>
      <c r="H51" s="59"/>
      <c r="I51" s="59"/>
      <c r="J51" s="71"/>
      <c r="K51" s="71"/>
      <c r="L51" s="102"/>
      <c r="M51" s="42"/>
      <c r="N51" s="42"/>
    </row>
    <row r="52" spans="2:14" x14ac:dyDescent="0.3">
      <c r="B52" s="59" t="s">
        <v>48</v>
      </c>
      <c r="C52" s="59" t="s">
        <v>729</v>
      </c>
      <c r="D52" s="59" t="s">
        <v>600</v>
      </c>
      <c r="E52" s="73" t="s">
        <v>730</v>
      </c>
      <c r="F52" s="102"/>
      <c r="G52" s="59" t="s">
        <v>731</v>
      </c>
      <c r="H52" s="59"/>
      <c r="I52" s="59"/>
      <c r="J52" s="71">
        <v>2035</v>
      </c>
      <c r="K52" s="71">
        <v>2022</v>
      </c>
      <c r="L52" s="102" t="s">
        <v>513</v>
      </c>
      <c r="M52" s="42"/>
      <c r="N52" s="42"/>
    </row>
    <row r="53" spans="2:14" x14ac:dyDescent="0.3">
      <c r="B53" s="59" t="s">
        <v>48</v>
      </c>
      <c r="C53" s="59" t="s">
        <v>514</v>
      </c>
      <c r="D53" s="59" t="s">
        <v>487</v>
      </c>
      <c r="E53" s="73" t="s">
        <v>732</v>
      </c>
      <c r="F53" s="102" t="s">
        <v>733</v>
      </c>
      <c r="G53" s="59" t="s">
        <v>734</v>
      </c>
      <c r="H53" s="59"/>
      <c r="I53" s="59"/>
      <c r="J53" s="71"/>
      <c r="K53" s="71"/>
      <c r="L53" s="102"/>
      <c r="M53" s="42"/>
      <c r="N53" s="42"/>
    </row>
    <row r="54" spans="2:14" x14ac:dyDescent="0.3">
      <c r="B54" s="59" t="s">
        <v>48</v>
      </c>
      <c r="C54" s="59" t="s">
        <v>735</v>
      </c>
      <c r="D54" s="59" t="s">
        <v>701</v>
      </c>
      <c r="E54" s="73" t="s">
        <v>736</v>
      </c>
      <c r="F54" s="102" t="s">
        <v>737</v>
      </c>
      <c r="G54" s="59"/>
      <c r="H54" s="59"/>
      <c r="I54" s="59"/>
      <c r="J54" s="71"/>
      <c r="K54" s="71"/>
      <c r="L54" s="102"/>
      <c r="M54" s="42"/>
      <c r="N54" s="42"/>
    </row>
    <row r="55" spans="2:14" x14ac:dyDescent="0.3">
      <c r="B55" s="59" t="s">
        <v>48</v>
      </c>
      <c r="C55" s="59" t="s">
        <v>735</v>
      </c>
      <c r="D55" s="59" t="s">
        <v>738</v>
      </c>
      <c r="E55" s="73" t="s">
        <v>739</v>
      </c>
      <c r="F55" s="102" t="s">
        <v>737</v>
      </c>
      <c r="G55" s="59"/>
      <c r="H55" s="59"/>
      <c r="I55" s="59"/>
      <c r="J55" s="71"/>
      <c r="K55" s="71"/>
      <c r="L55" s="102"/>
      <c r="M55" s="42"/>
      <c r="N55" s="42"/>
    </row>
    <row r="56" spans="2:14" x14ac:dyDescent="0.3">
      <c r="B56" s="59" t="s">
        <v>48</v>
      </c>
      <c r="C56" s="59" t="s">
        <v>735</v>
      </c>
      <c r="D56" s="59" t="s">
        <v>740</v>
      </c>
      <c r="E56" s="73" t="s">
        <v>736</v>
      </c>
      <c r="F56" s="102" t="s">
        <v>737</v>
      </c>
      <c r="G56" s="59"/>
      <c r="H56" s="59"/>
      <c r="I56" s="59"/>
      <c r="J56" s="71"/>
      <c r="K56" s="71"/>
      <c r="L56" s="102"/>
      <c r="M56" s="42"/>
      <c r="N56" s="42"/>
    </row>
    <row r="57" spans="2:14" x14ac:dyDescent="0.3">
      <c r="B57" s="59" t="s">
        <v>48</v>
      </c>
      <c r="C57" s="59" t="s">
        <v>535</v>
      </c>
      <c r="D57" s="59" t="s">
        <v>741</v>
      </c>
      <c r="E57" s="73" t="s">
        <v>742</v>
      </c>
      <c r="F57" s="102" t="s">
        <v>743</v>
      </c>
      <c r="G57" s="59"/>
      <c r="H57" s="59"/>
      <c r="I57" s="59"/>
      <c r="J57" s="71"/>
      <c r="K57" s="71">
        <v>2013</v>
      </c>
      <c r="L57" s="102"/>
      <c r="M57" s="42"/>
      <c r="N57" s="42"/>
    </row>
    <row r="58" spans="2:14" x14ac:dyDescent="0.3">
      <c r="B58" s="59" t="s">
        <v>48</v>
      </c>
      <c r="C58" s="59" t="s">
        <v>536</v>
      </c>
      <c r="D58" s="59" t="s">
        <v>600</v>
      </c>
      <c r="E58" s="73" t="s">
        <v>744</v>
      </c>
      <c r="F58" s="102"/>
      <c r="G58" s="59"/>
      <c r="H58" s="59"/>
      <c r="I58" s="59"/>
      <c r="J58" s="71">
        <v>2030</v>
      </c>
      <c r="K58" s="71">
        <v>2019</v>
      </c>
      <c r="L58" s="102" t="s">
        <v>745</v>
      </c>
      <c r="M58" s="42"/>
      <c r="N58" s="42"/>
    </row>
    <row r="59" spans="2:14" x14ac:dyDescent="0.3">
      <c r="B59" s="59" t="s">
        <v>339</v>
      </c>
      <c r="C59" s="59" t="s">
        <v>746</v>
      </c>
      <c r="D59" s="59" t="s">
        <v>389</v>
      </c>
      <c r="E59" s="104">
        <v>0.35</v>
      </c>
      <c r="F59" s="102" t="s">
        <v>747</v>
      </c>
      <c r="G59" s="59"/>
      <c r="H59" s="59"/>
      <c r="I59" s="59"/>
      <c r="J59" s="71">
        <v>2020</v>
      </c>
      <c r="K59" s="71">
        <v>2017</v>
      </c>
      <c r="L59" s="102"/>
      <c r="M59" s="42"/>
      <c r="N59" s="42"/>
    </row>
    <row r="60" spans="2:14" x14ac:dyDescent="0.3">
      <c r="B60" s="59" t="s">
        <v>339</v>
      </c>
      <c r="C60" s="59" t="s">
        <v>549</v>
      </c>
      <c r="D60" s="59" t="s">
        <v>701</v>
      </c>
      <c r="E60" s="73" t="s">
        <v>748</v>
      </c>
      <c r="F60" s="102" t="s">
        <v>749</v>
      </c>
      <c r="G60" s="59" t="s">
        <v>750</v>
      </c>
      <c r="H60" s="59"/>
      <c r="I60" s="59"/>
      <c r="J60" s="71"/>
      <c r="K60" s="71"/>
      <c r="L60" s="102"/>
      <c r="M60" s="42"/>
      <c r="N60" s="42"/>
    </row>
    <row r="61" spans="2:14" x14ac:dyDescent="0.3">
      <c r="B61" s="59" t="s">
        <v>339</v>
      </c>
      <c r="C61" s="59" t="s">
        <v>549</v>
      </c>
      <c r="D61" s="59" t="s">
        <v>707</v>
      </c>
      <c r="E61" s="73" t="s">
        <v>748</v>
      </c>
      <c r="F61" s="102" t="s">
        <v>749</v>
      </c>
      <c r="G61" s="59" t="s">
        <v>750</v>
      </c>
      <c r="H61" s="59"/>
      <c r="I61" s="59"/>
      <c r="J61" s="71"/>
      <c r="K61" s="71"/>
      <c r="L61" s="102"/>
      <c r="M61" s="42"/>
      <c r="N61" s="42"/>
    </row>
    <row r="62" spans="2:14" x14ac:dyDescent="0.3">
      <c r="B62" s="59" t="s">
        <v>339</v>
      </c>
      <c r="C62" s="59" t="s">
        <v>751</v>
      </c>
      <c r="D62" s="59" t="s">
        <v>701</v>
      </c>
      <c r="E62" s="73" t="s">
        <v>752</v>
      </c>
      <c r="F62" s="102" t="s">
        <v>753</v>
      </c>
      <c r="G62" s="59"/>
      <c r="H62" s="59"/>
      <c r="I62" s="59"/>
      <c r="J62" s="71"/>
      <c r="K62" s="71"/>
      <c r="L62" s="102"/>
      <c r="M62" s="42"/>
      <c r="N62" s="42"/>
    </row>
    <row r="63" spans="2:14" x14ac:dyDescent="0.3">
      <c r="B63" s="59" t="s">
        <v>339</v>
      </c>
      <c r="C63" s="59" t="s">
        <v>751</v>
      </c>
      <c r="D63" s="59" t="s">
        <v>36</v>
      </c>
      <c r="E63" s="73" t="s">
        <v>754</v>
      </c>
      <c r="F63" s="102" t="s">
        <v>753</v>
      </c>
      <c r="G63" s="59"/>
      <c r="H63" s="59"/>
      <c r="I63" s="59"/>
      <c r="J63" s="71"/>
      <c r="K63" s="71"/>
      <c r="L63" s="102"/>
      <c r="M63" s="42"/>
      <c r="N63" s="42"/>
    </row>
    <row r="64" spans="2:14" x14ac:dyDescent="0.3">
      <c r="B64" s="69" t="s">
        <v>358</v>
      </c>
      <c r="C64" s="59" t="s">
        <v>566</v>
      </c>
      <c r="D64" s="59" t="s">
        <v>755</v>
      </c>
      <c r="E64" s="73" t="s">
        <v>756</v>
      </c>
      <c r="F64" s="102" t="s">
        <v>757</v>
      </c>
      <c r="G64" s="59"/>
      <c r="H64" s="59"/>
      <c r="I64" s="59"/>
      <c r="J64" s="71"/>
      <c r="K64" s="71"/>
      <c r="L64" s="102"/>
      <c r="M64" s="42"/>
      <c r="N64" s="42"/>
    </row>
    <row r="65" spans="2:14" x14ac:dyDescent="0.3">
      <c r="B65" s="69" t="s">
        <v>358</v>
      </c>
      <c r="C65" s="59" t="s">
        <v>758</v>
      </c>
      <c r="D65" s="59" t="s">
        <v>411</v>
      </c>
      <c r="E65" s="73" t="s">
        <v>759</v>
      </c>
      <c r="F65" s="102" t="s">
        <v>760</v>
      </c>
      <c r="G65" s="59"/>
      <c r="H65" s="59"/>
      <c r="I65" s="59"/>
      <c r="J65" s="71"/>
      <c r="K65" s="71"/>
      <c r="L65" s="102"/>
      <c r="M65" s="42"/>
      <c r="N65" s="42"/>
    </row>
    <row r="66" spans="2:14" x14ac:dyDescent="0.3">
      <c r="B66" s="69" t="s">
        <v>358</v>
      </c>
      <c r="C66" s="59" t="s">
        <v>761</v>
      </c>
      <c r="D66" s="59" t="s">
        <v>738</v>
      </c>
      <c r="E66" s="73" t="s">
        <v>762</v>
      </c>
      <c r="F66" s="102" t="s">
        <v>763</v>
      </c>
      <c r="G66" s="59"/>
      <c r="H66" s="59"/>
      <c r="I66" s="59"/>
      <c r="J66" s="71"/>
      <c r="K66" s="71"/>
      <c r="L66" s="102"/>
      <c r="M66" s="42"/>
      <c r="N66" s="42"/>
    </row>
    <row r="67" spans="2:14" x14ac:dyDescent="0.3">
      <c r="B67" s="59" t="s">
        <v>570</v>
      </c>
      <c r="C67" s="59" t="s">
        <v>585</v>
      </c>
      <c r="D67" s="59" t="s">
        <v>764</v>
      </c>
      <c r="E67" s="73" t="s">
        <v>765</v>
      </c>
      <c r="F67" s="102" t="s">
        <v>733</v>
      </c>
      <c r="G67" s="59" t="s">
        <v>766</v>
      </c>
      <c r="H67" s="59"/>
      <c r="I67" s="59"/>
      <c r="J67" s="71"/>
      <c r="K67" s="71"/>
      <c r="L67" s="102"/>
      <c r="M67" s="42"/>
      <c r="N67" s="42"/>
    </row>
    <row r="68" spans="2:14" x14ac:dyDescent="0.3">
      <c r="B68" s="59" t="s">
        <v>570</v>
      </c>
      <c r="C68" s="103" t="s">
        <v>767</v>
      </c>
      <c r="D68" s="59" t="s">
        <v>768</v>
      </c>
      <c r="E68" s="73" t="s">
        <v>769</v>
      </c>
      <c r="F68" s="102" t="s">
        <v>770</v>
      </c>
      <c r="G68" s="59" t="s">
        <v>771</v>
      </c>
      <c r="H68" s="59"/>
      <c r="I68" s="59"/>
      <c r="J68" s="71"/>
      <c r="K68" s="71"/>
      <c r="L68" s="102"/>
      <c r="M68" s="42"/>
      <c r="N68" s="42"/>
    </row>
    <row r="69" spans="2:14" x14ac:dyDescent="0.3">
      <c r="B69" s="59" t="s">
        <v>570</v>
      </c>
      <c r="C69" s="103" t="s">
        <v>772</v>
      </c>
      <c r="D69" s="59"/>
      <c r="E69" s="73"/>
      <c r="F69" s="102"/>
      <c r="G69" s="59"/>
      <c r="H69" s="59"/>
      <c r="I69" s="59"/>
      <c r="J69" s="71"/>
      <c r="K69" s="71"/>
      <c r="L69" s="102"/>
      <c r="M69" s="42"/>
      <c r="N69" s="42"/>
    </row>
    <row r="70" spans="2:14" x14ac:dyDescent="0.3">
      <c r="B70" s="59" t="s">
        <v>570</v>
      </c>
      <c r="C70" s="103" t="s">
        <v>773</v>
      </c>
      <c r="D70" s="59" t="s">
        <v>774</v>
      </c>
      <c r="E70" s="73" t="s">
        <v>775</v>
      </c>
      <c r="F70" s="102" t="s">
        <v>776</v>
      </c>
      <c r="G70" s="59"/>
      <c r="H70" s="59"/>
      <c r="I70" s="59"/>
      <c r="J70" s="71"/>
      <c r="K70" s="71">
        <v>2018</v>
      </c>
      <c r="L70" s="102"/>
      <c r="M70" s="42"/>
      <c r="N70" s="42"/>
    </row>
    <row r="73" spans="2:14" x14ac:dyDescent="0.3">
      <c r="B73" s="58" t="s">
        <v>777</v>
      </c>
    </row>
    <row r="74" spans="2:14" x14ac:dyDescent="0.3">
      <c r="B74" t="s">
        <v>778</v>
      </c>
    </row>
  </sheetData>
  <mergeCells count="1">
    <mergeCell ref="G3:I3"/>
  </mergeCells>
  <hyperlinks>
    <hyperlink ref="F53" r:id="rId1" location=":~:text=To%20incentivize%20wind%20expansion%20into,will%20rise%20to%2020%20percent." xr:uid="{ABA0A53D-CD15-4B26-948B-CACFFF9298FC}"/>
    <hyperlink ref="F43" r:id="rId2" xr:uid="{06DABE72-3492-4E1B-A10F-247F69C8AED6}"/>
    <hyperlink ref="F15" r:id="rId3" xr:uid="{20CDDB6E-427B-4E89-A802-03A7DE36ECE3}"/>
    <hyperlink ref="L52" r:id="rId4" xr:uid="{271C0A30-4D77-4C0A-976A-907F070B343F}"/>
    <hyperlink ref="F67" r:id="rId5" location=":~:text=To%20incentivize%20wind%20expansion%20into,will%20rise%20to%2020%20percent." xr:uid="{58C3E17C-5662-4DF9-93E1-A1D2EEF4696C}"/>
    <hyperlink ref="F48" r:id="rId6" xr:uid="{599F9D22-3C96-4FFA-90EB-0001FF889336}"/>
    <hyperlink ref="F12" r:id="rId7" xr:uid="{ABF1EEE1-5C06-43DE-BB68-ECCA1EB21529}"/>
    <hyperlink ref="F11" r:id="rId8" xr:uid="{BF23658C-088F-4FC7-9A35-7FFDB18DF9CC}"/>
    <hyperlink ref="L13" r:id="rId9" xr:uid="{A8FBF41A-C16D-48BC-9878-B97A7E0384DA}"/>
    <hyperlink ref="L7" r:id="rId10" display="https://www.gogla.org/sites/default/files/resource_docs/malawi_country_brief.pdf. ; https:/times.mw/malawi-eyes-100-energy-access-within-8-years/" xr:uid="{C3998E80-5D9A-4022-84EB-BD2EBA8CA856}"/>
    <hyperlink ref="L8" r:id="rId11" xr:uid="{3DA51625-18B2-48F6-BDAE-5228D2D783D4}"/>
    <hyperlink ref="L20" r:id="rId12" xr:uid="{53D9E21F-DB60-42EB-8D5D-ABC85B22A26F}"/>
    <hyperlink ref="L21" r:id="rId13" xr:uid="{9A9DA655-EF12-4528-B2FA-6E8DBECA26E5}"/>
    <hyperlink ref="L19" r:id="rId14" xr:uid="{992E216A-6E74-4BAC-B6EB-B3AF2004BE91}"/>
    <hyperlink ref="L6" r:id="rId15" xr:uid="{A22AEB8F-8A83-4808-9101-4195B7F9BD4D}"/>
    <hyperlink ref="L14" r:id="rId16" xr:uid="{A1DBE096-1891-4523-BCDC-96FA4220AF8A}"/>
    <hyperlink ref="L25" r:id="rId17" xr:uid="{B8B01AF9-EC48-458A-996A-C54FE08128BF}"/>
    <hyperlink ref="L26" r:id="rId18" xr:uid="{3AE87AE2-5F17-4FC0-A96C-91E7FE5460AE}"/>
    <hyperlink ref="L18" r:id="rId19" xr:uid="{3C7B12B9-DC60-4909-84A5-024CDDD778C0}"/>
    <hyperlink ref="L9" r:id="rId20" xr:uid="{27B94776-44B1-4451-BE15-7965C39563A7}"/>
    <hyperlink ref="L10" r:id="rId21" xr:uid="{B9CA3B7E-2836-48AF-B044-974BD6D9DDDE}"/>
    <hyperlink ref="L16" r:id="rId22" xr:uid="{281E9722-D255-489D-AED6-C06F9A10097A}"/>
    <hyperlink ref="L27" r:id="rId23" xr:uid="{13A34E87-E62D-4980-AE4D-67BB957175F5}"/>
    <hyperlink ref="L28" r:id="rId24" xr:uid="{E54A2B4D-BD1A-48A2-BD2A-B3B339C7A075}"/>
    <hyperlink ref="L29" r:id="rId25" xr:uid="{C1A6DA8B-2372-449B-B19C-089ED737845A}"/>
    <hyperlink ref="L30" r:id="rId26" xr:uid="{DB65EA70-510C-4553-8424-0EE8883B962F}"/>
    <hyperlink ref="L31" r:id="rId27" xr:uid="{5E10B99F-167B-43FD-9C9D-C53BF543F782}"/>
    <hyperlink ref="L34" r:id="rId28" xr:uid="{0B37DDA5-18F5-4081-8844-2238BF6FDFA2}"/>
    <hyperlink ref="L35" r:id="rId29" xr:uid="{F393CDBC-1724-49BD-B878-C592C0E49031}"/>
    <hyperlink ref="L37" r:id="rId30" xr:uid="{1D05F9AA-35D0-438C-A1D3-220DB9163BFD}"/>
    <hyperlink ref="L38" r:id="rId31" xr:uid="{87FC7CEA-01E0-467D-8CC8-3C59176F1D3D}"/>
    <hyperlink ref="L49" r:id="rId32" xr:uid="{84F068A0-1B78-4BAD-8F84-5EF7BCACED56}"/>
    <hyperlink ref="L23" r:id="rId33" xr:uid="{2538AE92-F331-4F87-8FDE-4AE92022E7C0}"/>
    <hyperlink ref="L24" r:id="rId34" xr:uid="{829F71BF-0571-4FB9-A1FD-3B170769B9FE}"/>
    <hyperlink ref="L17" r:id="rId35" xr:uid="{A689F947-D889-4469-BAB8-DF8FA59AC4AC}"/>
    <hyperlink ref="F33" r:id="rId36" xr:uid="{4D884E27-0702-4A3B-866F-21B25D899C10}"/>
    <hyperlink ref="A1" location="Contents!A1" display="Table of Contents" xr:uid="{CAED54A2-C9F6-4FF2-ACBD-9E1D8951F2E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D5F9A-3D74-44F7-82D5-8F24B3999A8C}">
  <sheetPr>
    <tabColor theme="6"/>
  </sheetPr>
  <dimension ref="A1:Q22"/>
  <sheetViews>
    <sheetView workbookViewId="0">
      <selection activeCell="B2" sqref="B2"/>
    </sheetView>
  </sheetViews>
  <sheetFormatPr defaultRowHeight="14.4" x14ac:dyDescent="0.3"/>
  <cols>
    <col min="1" max="1" width="16.33203125" customWidth="1"/>
    <col min="2" max="2" width="25.33203125" customWidth="1"/>
    <col min="3" max="3" width="23.33203125" customWidth="1"/>
    <col min="4" max="4" width="13.33203125" customWidth="1"/>
    <col min="5" max="5" width="11.33203125" style="85" customWidth="1"/>
    <col min="7" max="7" width="16" customWidth="1"/>
    <col min="8" max="8" width="16.6640625" style="85" customWidth="1"/>
    <col min="10" max="10" width="19.44140625" customWidth="1"/>
    <col min="11" max="11" width="17.33203125" customWidth="1"/>
    <col min="12" max="12" width="13.88671875" customWidth="1"/>
    <col min="13" max="13" width="18.6640625" style="85" customWidth="1"/>
  </cols>
  <sheetData>
    <row r="1" spans="1:17" x14ac:dyDescent="0.3">
      <c r="A1" s="7" t="s">
        <v>28</v>
      </c>
      <c r="B1" s="58" t="str">
        <f>Contents!C11</f>
        <v>R4. National Targets, Plans and Policies for Clean Cooking</v>
      </c>
    </row>
    <row r="2" spans="1:17" x14ac:dyDescent="0.3">
      <c r="B2" s="51"/>
      <c r="C2" s="42"/>
      <c r="D2" s="42"/>
      <c r="O2" s="42"/>
      <c r="P2" s="42"/>
      <c r="Q2" s="42"/>
    </row>
    <row r="3" spans="1:17" x14ac:dyDescent="0.3">
      <c r="B3" s="42"/>
      <c r="C3" s="42"/>
      <c r="O3" s="42"/>
      <c r="P3" s="42"/>
      <c r="Q3" s="42"/>
    </row>
    <row r="4" spans="1:17" x14ac:dyDescent="0.3">
      <c r="B4" s="105"/>
      <c r="C4" s="105"/>
      <c r="D4" s="121" t="s">
        <v>779</v>
      </c>
      <c r="E4" s="121"/>
      <c r="F4" s="121"/>
      <c r="G4" s="122" t="s">
        <v>780</v>
      </c>
      <c r="H4" s="122"/>
      <c r="I4" s="122"/>
      <c r="J4" s="123" t="s">
        <v>781</v>
      </c>
      <c r="K4" s="123"/>
      <c r="L4" s="123"/>
      <c r="M4" s="123"/>
      <c r="N4" s="123"/>
      <c r="O4" s="42"/>
      <c r="P4" s="42"/>
    </row>
    <row r="5" spans="1:17" ht="57.6" x14ac:dyDescent="0.3">
      <c r="A5" s="79"/>
      <c r="B5" s="63" t="s">
        <v>60</v>
      </c>
      <c r="C5" s="63" t="s">
        <v>80</v>
      </c>
      <c r="D5" s="106" t="s">
        <v>782</v>
      </c>
      <c r="E5" s="106" t="s">
        <v>86</v>
      </c>
      <c r="F5" s="63" t="s">
        <v>87</v>
      </c>
      <c r="G5" s="107" t="s">
        <v>783</v>
      </c>
      <c r="H5" s="107" t="s">
        <v>89</v>
      </c>
      <c r="I5" s="63" t="s">
        <v>87</v>
      </c>
      <c r="J5" s="108" t="s">
        <v>784</v>
      </c>
      <c r="K5" s="109" t="s">
        <v>785</v>
      </c>
      <c r="L5" s="109" t="s">
        <v>786</v>
      </c>
      <c r="M5" s="109" t="s">
        <v>89</v>
      </c>
      <c r="N5" s="63" t="s">
        <v>87</v>
      </c>
      <c r="O5" s="44"/>
      <c r="P5" s="42"/>
    </row>
    <row r="6" spans="1:17" x14ac:dyDescent="0.3">
      <c r="B6" s="55" t="s">
        <v>46</v>
      </c>
      <c r="C6" s="55" t="s">
        <v>98</v>
      </c>
      <c r="D6" s="55" t="s">
        <v>787</v>
      </c>
      <c r="E6" s="110"/>
      <c r="F6" s="55"/>
      <c r="G6" s="55"/>
      <c r="H6" s="110"/>
      <c r="I6" s="55"/>
      <c r="J6" s="55"/>
      <c r="K6" s="55"/>
      <c r="L6" s="55"/>
      <c r="M6" s="110"/>
      <c r="N6" s="55"/>
      <c r="O6" s="42"/>
      <c r="P6" s="42"/>
    </row>
    <row r="7" spans="1:17" x14ac:dyDescent="0.3">
      <c r="B7" s="55" t="s">
        <v>46</v>
      </c>
      <c r="C7" s="55" t="s">
        <v>109</v>
      </c>
      <c r="D7" s="55" t="s">
        <v>788</v>
      </c>
      <c r="E7" s="110"/>
      <c r="F7" s="56" t="s">
        <v>789</v>
      </c>
      <c r="G7" s="55"/>
      <c r="H7" s="110"/>
      <c r="I7" s="55"/>
      <c r="J7" s="55"/>
      <c r="K7" s="55"/>
      <c r="L7" s="55"/>
      <c r="M7" s="110"/>
      <c r="N7" s="55"/>
      <c r="O7" s="42"/>
      <c r="P7" s="42"/>
    </row>
    <row r="8" spans="1:17" x14ac:dyDescent="0.3">
      <c r="B8" s="55" t="s">
        <v>46</v>
      </c>
      <c r="C8" s="55" t="s">
        <v>145</v>
      </c>
      <c r="D8" s="55" t="s">
        <v>790</v>
      </c>
      <c r="E8" s="110"/>
      <c r="F8" s="55"/>
      <c r="G8" s="55"/>
      <c r="H8" s="110"/>
      <c r="I8" s="55"/>
      <c r="J8" s="55"/>
      <c r="K8" s="55" t="s">
        <v>791</v>
      </c>
      <c r="L8" s="55"/>
      <c r="M8" s="110"/>
      <c r="N8" s="56" t="s">
        <v>792</v>
      </c>
      <c r="O8" s="42"/>
      <c r="P8" s="42"/>
    </row>
    <row r="9" spans="1:17" x14ac:dyDescent="0.3">
      <c r="B9" s="55" t="s">
        <v>46</v>
      </c>
      <c r="C9" s="55" t="s">
        <v>159</v>
      </c>
      <c r="D9" s="55" t="s">
        <v>793</v>
      </c>
      <c r="E9" s="110"/>
      <c r="F9" s="56" t="s">
        <v>794</v>
      </c>
      <c r="G9" s="55"/>
      <c r="H9" s="110"/>
      <c r="I9" s="55"/>
      <c r="J9" s="55"/>
      <c r="K9" s="55"/>
      <c r="L9" s="55"/>
      <c r="M9" s="110"/>
      <c r="N9" s="55"/>
      <c r="O9" s="42"/>
      <c r="P9" s="42"/>
    </row>
    <row r="10" spans="1:17" x14ac:dyDescent="0.3">
      <c r="B10" s="55" t="s">
        <v>46</v>
      </c>
      <c r="C10" s="55" t="s">
        <v>172</v>
      </c>
      <c r="D10" s="55" t="s">
        <v>795</v>
      </c>
      <c r="E10" s="110"/>
      <c r="F10" s="56" t="s">
        <v>794</v>
      </c>
      <c r="G10" s="55"/>
      <c r="H10" s="110"/>
      <c r="I10" s="55"/>
      <c r="J10" s="55"/>
      <c r="K10" s="55"/>
      <c r="L10" s="55" t="s">
        <v>796</v>
      </c>
      <c r="M10" s="110">
        <v>2019</v>
      </c>
      <c r="N10" s="55"/>
      <c r="O10" s="44" t="s">
        <v>797</v>
      </c>
      <c r="P10" s="42"/>
    </row>
    <row r="11" spans="1:17" x14ac:dyDescent="0.3">
      <c r="B11" s="55" t="s">
        <v>46</v>
      </c>
      <c r="C11" s="55" t="s">
        <v>194</v>
      </c>
      <c r="D11" s="55" t="s">
        <v>798</v>
      </c>
      <c r="E11" s="110"/>
      <c r="F11" s="56" t="s">
        <v>799</v>
      </c>
      <c r="G11" s="55" t="s">
        <v>800</v>
      </c>
      <c r="H11" s="110">
        <v>2014</v>
      </c>
      <c r="I11" s="56" t="s">
        <v>801</v>
      </c>
      <c r="J11" s="55"/>
      <c r="K11" s="55"/>
      <c r="L11" s="55"/>
      <c r="M11" s="110"/>
      <c r="N11" s="55"/>
      <c r="O11" s="42"/>
      <c r="P11" s="42"/>
    </row>
    <row r="12" spans="1:17" x14ac:dyDescent="0.3">
      <c r="B12" s="55" t="s">
        <v>46</v>
      </c>
      <c r="C12" s="55" t="s">
        <v>201</v>
      </c>
      <c r="D12" s="55" t="s">
        <v>802</v>
      </c>
      <c r="E12" s="110"/>
      <c r="F12" s="56" t="s">
        <v>801</v>
      </c>
      <c r="G12" s="55"/>
      <c r="H12" s="110"/>
      <c r="I12" s="55"/>
      <c r="J12" s="55"/>
      <c r="K12" s="55"/>
      <c r="L12" s="55"/>
      <c r="M12" s="110"/>
      <c r="N12" s="55"/>
      <c r="O12" s="42"/>
      <c r="P12" s="42"/>
    </row>
    <row r="13" spans="1:17" x14ac:dyDescent="0.3">
      <c r="B13" s="55" t="s">
        <v>46</v>
      </c>
      <c r="C13" s="55" t="s">
        <v>232</v>
      </c>
      <c r="D13" s="55"/>
      <c r="E13" s="110"/>
      <c r="F13" s="55"/>
      <c r="G13" s="55"/>
      <c r="H13" s="110"/>
      <c r="I13" s="55"/>
      <c r="J13" s="55"/>
      <c r="K13" s="55" t="s">
        <v>803</v>
      </c>
      <c r="L13" s="55"/>
      <c r="M13" s="110"/>
      <c r="N13" s="56" t="s">
        <v>789</v>
      </c>
      <c r="O13" s="42"/>
      <c r="P13" s="42"/>
    </row>
    <row r="14" spans="1:17" x14ac:dyDescent="0.3">
      <c r="B14" s="55" t="s">
        <v>46</v>
      </c>
      <c r="C14" s="55" t="s">
        <v>239</v>
      </c>
      <c r="D14" s="55" t="s">
        <v>804</v>
      </c>
      <c r="E14" s="110"/>
      <c r="F14" s="56" t="s">
        <v>794</v>
      </c>
      <c r="G14" s="55"/>
      <c r="H14" s="110"/>
      <c r="I14" s="55"/>
      <c r="J14" s="55"/>
      <c r="K14" s="55"/>
      <c r="L14" s="55" t="s">
        <v>805</v>
      </c>
      <c r="M14" s="110">
        <v>2022</v>
      </c>
      <c r="N14" s="56" t="s">
        <v>789</v>
      </c>
      <c r="O14" s="42"/>
      <c r="P14" s="42"/>
    </row>
    <row r="15" spans="1:17" x14ac:dyDescent="0.3">
      <c r="B15" s="55" t="s">
        <v>46</v>
      </c>
      <c r="C15" s="55" t="s">
        <v>247</v>
      </c>
      <c r="D15" s="55" t="s">
        <v>806</v>
      </c>
      <c r="E15" s="110"/>
      <c r="F15" s="56" t="s">
        <v>792</v>
      </c>
      <c r="G15" s="55"/>
      <c r="H15" s="110"/>
      <c r="I15" s="55"/>
      <c r="J15" s="55"/>
      <c r="K15" s="55"/>
      <c r="L15" s="55"/>
      <c r="M15" s="110"/>
      <c r="N15" s="55"/>
      <c r="O15" s="42"/>
      <c r="P15" s="42"/>
    </row>
    <row r="16" spans="1:17" x14ac:dyDescent="0.3">
      <c r="B16" s="55" t="s">
        <v>46</v>
      </c>
      <c r="C16" s="55" t="s">
        <v>261</v>
      </c>
      <c r="D16" s="55" t="s">
        <v>807</v>
      </c>
      <c r="E16" s="110"/>
      <c r="F16" s="55"/>
      <c r="G16" s="55"/>
      <c r="H16" s="110"/>
      <c r="I16" s="55"/>
      <c r="J16" s="55"/>
      <c r="K16" s="55"/>
      <c r="L16" s="55"/>
      <c r="M16" s="110"/>
      <c r="N16" s="55"/>
      <c r="O16" s="42"/>
      <c r="P16" s="42"/>
    </row>
    <row r="17" spans="2:16" x14ac:dyDescent="0.3">
      <c r="B17" s="55" t="s">
        <v>46</v>
      </c>
      <c r="C17" s="55" t="s">
        <v>293</v>
      </c>
      <c r="D17" s="55" t="s">
        <v>808</v>
      </c>
      <c r="E17" s="110">
        <v>2021</v>
      </c>
      <c r="F17" s="56" t="s">
        <v>809</v>
      </c>
      <c r="G17" s="55"/>
      <c r="H17" s="110"/>
      <c r="I17" s="55"/>
      <c r="J17" s="55"/>
      <c r="K17" s="55"/>
      <c r="L17" s="55" t="s">
        <v>810</v>
      </c>
      <c r="M17" s="110"/>
      <c r="N17" s="56" t="s">
        <v>809</v>
      </c>
      <c r="O17" s="42"/>
      <c r="P17" s="42"/>
    </row>
    <row r="18" spans="2:16" x14ac:dyDescent="0.3">
      <c r="B18" s="55" t="s">
        <v>47</v>
      </c>
      <c r="C18" s="55" t="s">
        <v>304</v>
      </c>
      <c r="D18" s="55" t="s">
        <v>811</v>
      </c>
      <c r="E18" s="110"/>
      <c r="F18" s="55"/>
      <c r="G18" s="55"/>
      <c r="H18" s="110"/>
      <c r="I18" s="55"/>
      <c r="J18" s="55"/>
      <c r="K18" s="55"/>
      <c r="L18" s="55"/>
      <c r="M18" s="110"/>
      <c r="N18" s="55"/>
      <c r="O18" s="42"/>
      <c r="P18" s="42"/>
    </row>
    <row r="19" spans="2:16" x14ac:dyDescent="0.3">
      <c r="B19" s="55" t="s">
        <v>47</v>
      </c>
      <c r="C19" s="55" t="s">
        <v>437</v>
      </c>
      <c r="D19" s="55"/>
      <c r="E19" s="110"/>
      <c r="F19" s="55"/>
      <c r="G19" s="55"/>
      <c r="H19" s="110"/>
      <c r="I19" s="55"/>
      <c r="J19" s="55" t="s">
        <v>812</v>
      </c>
      <c r="K19" s="55"/>
      <c r="L19" s="55"/>
      <c r="M19" s="110"/>
      <c r="N19" s="56" t="s">
        <v>789</v>
      </c>
      <c r="O19" s="42"/>
      <c r="P19" s="42"/>
    </row>
    <row r="20" spans="2:16" x14ac:dyDescent="0.3">
      <c r="B20" s="55" t="s">
        <v>47</v>
      </c>
      <c r="C20" s="55" t="s">
        <v>315</v>
      </c>
      <c r="D20" s="55" t="s">
        <v>813</v>
      </c>
      <c r="E20" s="110">
        <v>2025</v>
      </c>
      <c r="F20" s="56" t="s">
        <v>814</v>
      </c>
      <c r="G20" s="55"/>
      <c r="H20" s="110"/>
      <c r="I20" s="55"/>
      <c r="J20" s="55"/>
      <c r="K20" s="55" t="s">
        <v>815</v>
      </c>
      <c r="L20" s="55"/>
      <c r="M20" s="110"/>
      <c r="N20" s="56" t="s">
        <v>814</v>
      </c>
      <c r="O20" s="42"/>
      <c r="P20" s="42"/>
    </row>
    <row r="21" spans="2:16" x14ac:dyDescent="0.3">
      <c r="B21" s="55" t="s">
        <v>47</v>
      </c>
      <c r="C21" s="55" t="s">
        <v>327</v>
      </c>
      <c r="D21" s="55"/>
      <c r="E21" s="110"/>
      <c r="F21" s="55"/>
      <c r="G21" s="55"/>
      <c r="H21" s="110"/>
      <c r="I21" s="55"/>
      <c r="J21" s="55"/>
      <c r="K21" s="55"/>
      <c r="L21" s="55" t="s">
        <v>816</v>
      </c>
      <c r="M21" s="110"/>
      <c r="N21" s="56" t="s">
        <v>789</v>
      </c>
      <c r="O21" s="42"/>
      <c r="P21" s="42"/>
    </row>
    <row r="22" spans="2:16" x14ac:dyDescent="0.3">
      <c r="B22" s="55" t="s">
        <v>339</v>
      </c>
      <c r="C22" s="55" t="s">
        <v>344</v>
      </c>
      <c r="D22" s="55"/>
      <c r="E22" s="110"/>
      <c r="F22" s="55"/>
      <c r="G22" s="55"/>
      <c r="H22" s="110"/>
      <c r="I22" s="55"/>
      <c r="J22" s="55"/>
      <c r="K22" s="55"/>
      <c r="L22" s="55" t="s">
        <v>817</v>
      </c>
      <c r="M22" s="110">
        <v>2021</v>
      </c>
      <c r="N22" s="56" t="s">
        <v>789</v>
      </c>
      <c r="O22" s="42"/>
      <c r="P22" s="42"/>
    </row>
  </sheetData>
  <autoFilter ref="B5:N23" xr:uid="{FEBD5F9A-3D74-44F7-82D5-8F24B3999A8C}"/>
  <sortState xmlns:xlrd2="http://schemas.microsoft.com/office/spreadsheetml/2017/richdata2" ref="B6:O22">
    <sortCondition ref="B6:B22"/>
    <sortCondition ref="C6:C22"/>
  </sortState>
  <mergeCells count="3">
    <mergeCell ref="D4:F4"/>
    <mergeCell ref="G4:I4"/>
    <mergeCell ref="J4:N4"/>
  </mergeCells>
  <hyperlinks>
    <hyperlink ref="O10" r:id="rId1" xr:uid="{32577424-3CEE-43BF-A125-57F1FAC4A5ED}"/>
    <hyperlink ref="F20" r:id="rId2" xr:uid="{188B9483-0451-41FE-9240-E4A92E6D0DE7}"/>
    <hyperlink ref="N20" r:id="rId3" xr:uid="{FA99686A-9056-4204-97EA-F7DFCD7977B0}"/>
    <hyperlink ref="N22" r:id="rId4" xr:uid="{FCB2502C-B64E-4385-A281-A733DBA8249D}"/>
    <hyperlink ref="N13" r:id="rId5" xr:uid="{3A2214DA-8530-4464-A576-E1C6AA35501E}"/>
    <hyperlink ref="N19" r:id="rId6" xr:uid="{00CC15F4-3D58-4398-A9CC-E58D8F0F1BA1}"/>
    <hyperlink ref="F7" r:id="rId7" xr:uid="{1281A073-F540-4632-A029-BD8F07DC8BDA}"/>
    <hyperlink ref="N21" r:id="rId8" xr:uid="{94A57200-6A97-47E4-86C9-7D7B2B409FED}"/>
    <hyperlink ref="N14" r:id="rId9" xr:uid="{C4DFE030-FA4D-430B-8515-296AE56172C9}"/>
    <hyperlink ref="I11" r:id="rId10" xr:uid="{EEE0B0AE-1F23-4D84-80CF-A79A3ED401B9}"/>
    <hyperlink ref="F12" r:id="rId11" xr:uid="{A1DAE1F0-96CF-4CE1-9E3F-283C8966EB4F}"/>
    <hyperlink ref="F17" r:id="rId12" xr:uid="{68D08411-9E2C-4049-B365-0C4D6F4A7373}"/>
    <hyperlink ref="N17" r:id="rId13" xr:uid="{A811F2B1-A0B0-4284-956A-47F249E58B8C}"/>
    <hyperlink ref="F15" r:id="rId14" xr:uid="{F0A207F4-9CE2-4F2F-B181-F103D8BA5581}"/>
    <hyperlink ref="N8" r:id="rId15" xr:uid="{479393BD-F68A-4341-9F59-47E4B0C435C4}"/>
    <hyperlink ref="F9" r:id="rId16" xr:uid="{B3EF94B1-CB73-4505-9BE1-B0B5F62156DF}"/>
    <hyperlink ref="F10" r:id="rId17" xr:uid="{25137A42-64D6-4B66-B0B3-C450E00BD2CC}"/>
    <hyperlink ref="F14" r:id="rId18" xr:uid="{93D8A7F2-24A4-408B-B437-D67BDC3588D3}"/>
    <hyperlink ref="F11" r:id="rId19" xr:uid="{48C149E0-9C8A-481D-B100-E3A60D80AF67}"/>
    <hyperlink ref="A1" location="Contents!A1" display="Table of Contents" xr:uid="{A085693E-CE4B-4E52-B822-379F635BE2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A2:C11"/>
  <sheetViews>
    <sheetView tabSelected="1" zoomScaleNormal="100" workbookViewId="0">
      <selection activeCell="A16" sqref="A16"/>
    </sheetView>
  </sheetViews>
  <sheetFormatPr defaultRowHeight="14.4" x14ac:dyDescent="0.3"/>
  <cols>
    <col min="1" max="1" width="31.6640625" customWidth="1"/>
    <col min="2" max="2" width="19.109375" customWidth="1"/>
    <col min="3" max="3" width="108.33203125" customWidth="1"/>
  </cols>
  <sheetData>
    <row r="2" spans="1:3" x14ac:dyDescent="0.3">
      <c r="A2" s="40" t="s">
        <v>11</v>
      </c>
      <c r="B2" s="40" t="s">
        <v>12</v>
      </c>
      <c r="C2" s="40" t="s">
        <v>13</v>
      </c>
    </row>
    <row r="3" spans="1:3" x14ac:dyDescent="0.3">
      <c r="A3" s="9" t="s">
        <v>14</v>
      </c>
      <c r="B3" s="8" t="s">
        <v>15</v>
      </c>
      <c r="C3" s="124" t="s">
        <v>16</v>
      </c>
    </row>
    <row r="4" spans="1:3" x14ac:dyDescent="0.3">
      <c r="A4" s="9" t="s">
        <v>17</v>
      </c>
      <c r="B4" s="8" t="s">
        <v>15</v>
      </c>
      <c r="C4" s="124" t="s">
        <v>18</v>
      </c>
    </row>
    <row r="5" spans="1:3" x14ac:dyDescent="0.3">
      <c r="A5" s="9" t="s">
        <v>19</v>
      </c>
      <c r="B5" s="8" t="s">
        <v>15</v>
      </c>
      <c r="C5" s="124" t="s">
        <v>20</v>
      </c>
    </row>
    <row r="6" spans="1:3" x14ac:dyDescent="0.3">
      <c r="A6" s="9" t="s">
        <v>19</v>
      </c>
      <c r="B6" s="8" t="s">
        <v>15</v>
      </c>
      <c r="C6" s="124" t="s">
        <v>21</v>
      </c>
    </row>
    <row r="7" spans="1:3" x14ac:dyDescent="0.3">
      <c r="A7" s="53" t="s">
        <v>19</v>
      </c>
      <c r="B7" s="54" t="s">
        <v>15</v>
      </c>
      <c r="C7" s="125" t="s">
        <v>22</v>
      </c>
    </row>
    <row r="8" spans="1:3" x14ac:dyDescent="0.3">
      <c r="A8" s="81" t="s">
        <v>17</v>
      </c>
      <c r="B8" s="82" t="s">
        <v>23</v>
      </c>
      <c r="C8" s="126" t="s">
        <v>24</v>
      </c>
    </row>
    <row r="9" spans="1:3" x14ac:dyDescent="0.3">
      <c r="A9" s="81" t="s">
        <v>17</v>
      </c>
      <c r="B9" s="82" t="s">
        <v>23</v>
      </c>
      <c r="C9" s="126" t="s">
        <v>25</v>
      </c>
    </row>
    <row r="10" spans="1:3" x14ac:dyDescent="0.3">
      <c r="A10" s="81" t="s">
        <v>17</v>
      </c>
      <c r="B10" s="82" t="s">
        <v>23</v>
      </c>
      <c r="C10" s="126" t="s">
        <v>26</v>
      </c>
    </row>
    <row r="11" spans="1:3" x14ac:dyDescent="0.3">
      <c r="A11" s="81" t="s">
        <v>17</v>
      </c>
      <c r="B11" s="82" t="s">
        <v>23</v>
      </c>
      <c r="C11" s="126" t="s">
        <v>27</v>
      </c>
    </row>
  </sheetData>
  <hyperlinks>
    <hyperlink ref="C3" location="'Fig1'!A1" display="Figure 1. Countries Without Universal Access to Electricity and Clean Cooking, and Their Status of Targets, as of End-2022" xr:uid="{5DCCF574-C009-4F19-962A-D3825E862D2A}"/>
    <hyperlink ref="C4" location="'Fig2'!A1" display="Figure 2.  Global Renewable Energy Employment, by Technology, 2013-2021" xr:uid="{2E67E00C-1FF6-4B05-AE3C-6E559FE388F5}"/>
    <hyperlink ref="C5" location="'Fig3'!A1" display="Figure 3. Global Renewable Energy Employment, by Technology and Region, 2021" xr:uid="{A7D37120-2E7B-4867-B656-78680288C582}"/>
    <hyperlink ref="C6" location="'Fig4'!A1" display="Figure 4. Population with Access to Electricity Through Off-Grid Renewable Energy Systems, 2012-2021" xr:uid="{87D46C7F-FA87-4BB9-9F4A-BC7FB58D455A}"/>
    <hyperlink ref="C7" location="'Fig5'!A1" display="Figure 5. Volume of Off-grid Solar Products Sold, by Size and Type of Sale, 2022" xr:uid="{6E5911C2-CB1A-4D55-95C8-146B65C102CE}"/>
    <hyperlink ref="C8" location="'R1'!A1" display="R1. Renewable Electricity Targets and Policies for Electricity Access" xr:uid="{91B38573-B2CC-4EEB-AE30-2F8468EAFDE5}"/>
    <hyperlink ref="C9" location="'R2'!A1" display="R2. Targets and Policies for Jobs, Education and Reskilling in the RE sector" xr:uid="{2746F6FE-19A0-4B01-8DC4-71B334D21B9F}"/>
    <hyperlink ref="C10" location="'R3'!A1" display="R3. Renewable Energy Industrial Policies for Economic and Social Value Creation" xr:uid="{FB687432-4FD9-479E-9098-5E9DB9058DA5}"/>
    <hyperlink ref="C11" location="'R4'!A1" display="R4. National Targets, Plans and Policies for Clean Cooking" xr:uid="{5FBAF501-F5A6-4D0E-9267-30CE95B263E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7B551-A004-4483-AEBD-00EF2B72B580}">
  <sheetPr>
    <tabColor rgb="FFE4B581"/>
  </sheetPr>
  <dimension ref="A1:E7"/>
  <sheetViews>
    <sheetView workbookViewId="0">
      <selection activeCell="D14" sqref="D14"/>
    </sheetView>
  </sheetViews>
  <sheetFormatPr defaultRowHeight="14.4" x14ac:dyDescent="0.3"/>
  <cols>
    <col min="1" max="1" width="16.44140625" customWidth="1"/>
    <col min="2" max="2" width="23.44140625" customWidth="1"/>
    <col min="3" max="3" width="12.33203125" customWidth="1"/>
    <col min="4" max="4" width="19.33203125" customWidth="1"/>
    <col min="5" max="5" width="10.33203125" customWidth="1"/>
  </cols>
  <sheetData>
    <row r="1" spans="1:5" x14ac:dyDescent="0.3">
      <c r="A1" s="7" t="s">
        <v>28</v>
      </c>
      <c r="B1" s="58" t="str">
        <f>Contents!C3</f>
        <v>Figure 1. Countries without universal access to electricity and clean cooking, and status of targets, as of end-2022</v>
      </c>
    </row>
    <row r="3" spans="1:5" ht="28.8" x14ac:dyDescent="0.3">
      <c r="B3" s="4"/>
      <c r="C3" s="17" t="s">
        <v>29</v>
      </c>
      <c r="D3" s="17" t="s">
        <v>30</v>
      </c>
      <c r="E3" s="17" t="s">
        <v>31</v>
      </c>
    </row>
    <row r="4" spans="1:5" ht="43.2" x14ac:dyDescent="0.3">
      <c r="B4" s="17" t="s">
        <v>32</v>
      </c>
      <c r="C4" s="16">
        <v>29</v>
      </c>
      <c r="D4" s="16">
        <v>25</v>
      </c>
      <c r="E4" s="16">
        <v>59</v>
      </c>
    </row>
    <row r="5" spans="1:5" ht="43.2" x14ac:dyDescent="0.3">
      <c r="B5" s="17" t="s">
        <v>33</v>
      </c>
      <c r="C5" s="16">
        <v>20</v>
      </c>
      <c r="D5" s="16">
        <v>19</v>
      </c>
      <c r="E5" s="16">
        <v>89</v>
      </c>
    </row>
    <row r="7" spans="1:5" x14ac:dyDescent="0.3">
      <c r="B7" t="s">
        <v>34</v>
      </c>
    </row>
  </sheetData>
  <hyperlinks>
    <hyperlink ref="A1" location="Contents!A1" display="Table of Contents" xr:uid="{CBD6A928-95EB-49DC-B506-E88B81B6C807}"/>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1B85-5F0A-468D-AEF7-7C2E642331BD}">
  <sheetPr>
    <tabColor rgb="FFE4B581"/>
  </sheetPr>
  <dimension ref="A1:K14"/>
  <sheetViews>
    <sheetView workbookViewId="0"/>
  </sheetViews>
  <sheetFormatPr defaultRowHeight="14.4" x14ac:dyDescent="0.3"/>
  <cols>
    <col min="1" max="2" width="16.6640625" customWidth="1"/>
    <col min="3" max="4" width="11.5546875" bestFit="1" customWidth="1"/>
    <col min="5" max="5" width="11.33203125" customWidth="1"/>
    <col min="6" max="6" width="13.44140625" customWidth="1"/>
    <col min="7" max="7" width="14.5546875" customWidth="1"/>
    <col min="8" max="8" width="10.5546875" bestFit="1" customWidth="1"/>
    <col min="9" max="9" width="9.109375" customWidth="1"/>
    <col min="10" max="10" width="11" customWidth="1"/>
  </cols>
  <sheetData>
    <row r="1" spans="1:11" x14ac:dyDescent="0.3">
      <c r="A1" s="7" t="s">
        <v>28</v>
      </c>
      <c r="B1" t="str">
        <f>Contents!C4</f>
        <v>Figure 2.  Global Renewable Energy Employment, by Technology, 2013-2021</v>
      </c>
    </row>
    <row r="3" spans="1:11" ht="15.6" customHeight="1" x14ac:dyDescent="0.3">
      <c r="C3" s="31"/>
      <c r="D3" s="31"/>
      <c r="E3" s="31"/>
      <c r="F3" s="31"/>
      <c r="G3" s="31"/>
      <c r="H3" s="31"/>
      <c r="I3" s="31"/>
      <c r="J3" s="31"/>
      <c r="K3" s="31"/>
    </row>
    <row r="4" spans="1:11" x14ac:dyDescent="0.3">
      <c r="B4" s="30" t="s">
        <v>35</v>
      </c>
      <c r="C4" s="27">
        <v>2013</v>
      </c>
      <c r="D4" s="27">
        <v>2014</v>
      </c>
      <c r="E4" s="27">
        <v>2015</v>
      </c>
      <c r="F4" s="27">
        <v>2016</v>
      </c>
      <c r="G4" s="27">
        <v>2017</v>
      </c>
      <c r="H4" s="27">
        <v>2018</v>
      </c>
      <c r="I4" s="27">
        <v>2019</v>
      </c>
      <c r="J4" s="27">
        <v>2020</v>
      </c>
      <c r="K4" s="27">
        <v>2021</v>
      </c>
    </row>
    <row r="5" spans="1:11" x14ac:dyDescent="0.3">
      <c r="B5" s="25" t="s">
        <v>36</v>
      </c>
      <c r="C5" s="24">
        <v>2.27</v>
      </c>
      <c r="D5" s="24">
        <v>2.4900000000000002</v>
      </c>
      <c r="E5" s="24">
        <v>2.77</v>
      </c>
      <c r="F5" s="24">
        <v>3.09</v>
      </c>
      <c r="G5" s="24">
        <v>3.37</v>
      </c>
      <c r="H5" s="24">
        <v>3.68</v>
      </c>
      <c r="I5" s="24">
        <v>3.75</v>
      </c>
      <c r="J5" s="24">
        <v>3.98</v>
      </c>
      <c r="K5" s="24">
        <v>4.29</v>
      </c>
    </row>
    <row r="6" spans="1:11" x14ac:dyDescent="0.3">
      <c r="B6" s="25" t="s">
        <v>37</v>
      </c>
      <c r="C6" s="24">
        <v>2.5</v>
      </c>
      <c r="D6" s="24">
        <v>2.99</v>
      </c>
      <c r="E6" s="24">
        <v>2.88</v>
      </c>
      <c r="F6" s="24">
        <v>2.74</v>
      </c>
      <c r="G6" s="24">
        <v>3.05</v>
      </c>
      <c r="H6" s="24">
        <v>3.18</v>
      </c>
      <c r="I6" s="24">
        <v>3.58</v>
      </c>
      <c r="J6" s="24">
        <v>3.52</v>
      </c>
      <c r="K6" s="24">
        <v>3.44</v>
      </c>
    </row>
    <row r="7" spans="1:11" x14ac:dyDescent="0.3">
      <c r="B7" s="25" t="s">
        <v>38</v>
      </c>
      <c r="C7" s="24">
        <v>2.21</v>
      </c>
      <c r="D7" s="24">
        <v>2.04</v>
      </c>
      <c r="E7" s="24">
        <v>2.16</v>
      </c>
      <c r="F7" s="24">
        <v>2.06</v>
      </c>
      <c r="G7" s="24">
        <v>1.99</v>
      </c>
      <c r="H7" s="24">
        <v>2.0499999999999998</v>
      </c>
      <c r="I7" s="24">
        <v>1.96</v>
      </c>
      <c r="J7" s="24">
        <v>2.1800000000000002</v>
      </c>
      <c r="K7" s="24">
        <v>2.37</v>
      </c>
    </row>
    <row r="8" spans="1:11" x14ac:dyDescent="0.3">
      <c r="B8" s="25" t="s">
        <v>39</v>
      </c>
      <c r="C8" s="24">
        <v>0.83</v>
      </c>
      <c r="D8" s="24">
        <v>1.03</v>
      </c>
      <c r="E8" s="24">
        <v>1.08</v>
      </c>
      <c r="F8" s="24">
        <v>1.1599999999999999</v>
      </c>
      <c r="G8" s="24">
        <v>1.1499999999999999</v>
      </c>
      <c r="H8" s="24">
        <v>1.1599999999999999</v>
      </c>
      <c r="I8" s="24">
        <v>1.17</v>
      </c>
      <c r="J8" s="24">
        <v>1.25</v>
      </c>
      <c r="K8" s="24">
        <v>1.37</v>
      </c>
    </row>
    <row r="9" spans="1:11" ht="28.8" x14ac:dyDescent="0.3">
      <c r="B9" s="25" t="s">
        <v>40</v>
      </c>
      <c r="C9" s="24">
        <v>0.5</v>
      </c>
      <c r="D9" s="24">
        <v>0.76</v>
      </c>
      <c r="E9" s="24">
        <v>0.94</v>
      </c>
      <c r="F9" s="24">
        <v>0.83</v>
      </c>
      <c r="G9" s="24">
        <v>0.81</v>
      </c>
      <c r="H9" s="24">
        <v>0.8</v>
      </c>
      <c r="I9" s="24">
        <v>0.82</v>
      </c>
      <c r="J9" s="24">
        <v>0.82</v>
      </c>
      <c r="K9" s="24">
        <v>0.77</v>
      </c>
    </row>
    <row r="10" spans="1:11" x14ac:dyDescent="0.3">
      <c r="B10" s="25" t="s">
        <v>41</v>
      </c>
      <c r="C10" s="24">
        <v>0.23</v>
      </c>
      <c r="D10" s="24">
        <v>0.19</v>
      </c>
      <c r="E10" s="24">
        <v>0.2</v>
      </c>
      <c r="F10" s="24">
        <v>0.24</v>
      </c>
      <c r="G10" s="24">
        <v>0.16</v>
      </c>
      <c r="H10" s="24">
        <v>0.18</v>
      </c>
      <c r="I10" s="24">
        <v>0.18</v>
      </c>
      <c r="J10" s="24">
        <v>0.27</v>
      </c>
      <c r="K10" s="24">
        <v>0.43</v>
      </c>
    </row>
    <row r="11" spans="1:11" x14ac:dyDescent="0.3">
      <c r="B11" s="29" t="s">
        <v>42</v>
      </c>
      <c r="C11" s="28">
        <v>8.5</v>
      </c>
      <c r="D11" s="28">
        <v>9.5</v>
      </c>
      <c r="E11" s="28">
        <v>10</v>
      </c>
      <c r="F11" s="28">
        <v>10.1</v>
      </c>
      <c r="G11" s="28">
        <v>10.5</v>
      </c>
      <c r="H11" s="28">
        <v>11.1</v>
      </c>
      <c r="I11" s="28">
        <v>11.5</v>
      </c>
      <c r="J11" s="28">
        <v>12</v>
      </c>
      <c r="K11" s="28">
        <v>12.7</v>
      </c>
    </row>
    <row r="13" spans="1:11" x14ac:dyDescent="0.3">
      <c r="B13" s="115" t="s">
        <v>43</v>
      </c>
      <c r="C13" s="115"/>
      <c r="D13" s="115"/>
      <c r="E13" s="115"/>
      <c r="F13" s="115"/>
      <c r="G13" s="115"/>
      <c r="H13" s="115"/>
      <c r="I13" s="115"/>
      <c r="J13" s="115"/>
      <c r="K13" s="115"/>
    </row>
    <row r="14" spans="1:11" x14ac:dyDescent="0.3">
      <c r="B14" s="115"/>
      <c r="C14" s="115"/>
      <c r="D14" s="115"/>
      <c r="E14" s="115"/>
      <c r="F14" s="115"/>
      <c r="G14" s="115"/>
      <c r="H14" s="115"/>
      <c r="I14" s="115"/>
      <c r="J14" s="115"/>
      <c r="K14" s="115"/>
    </row>
  </sheetData>
  <mergeCells count="1">
    <mergeCell ref="B13:K14"/>
  </mergeCells>
  <hyperlinks>
    <hyperlink ref="A1" location="Contents!A1" display="Table of Contents" xr:uid="{FF4303A5-DFD7-4B64-A825-6F290A5A5FB1}"/>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30A1-7D00-4823-88D4-F0847668CCF1}">
  <sheetPr>
    <tabColor rgb="FFE4B581"/>
  </sheetPr>
  <dimension ref="A1:J14"/>
  <sheetViews>
    <sheetView workbookViewId="0"/>
  </sheetViews>
  <sheetFormatPr defaultRowHeight="14.4" x14ac:dyDescent="0.3"/>
  <cols>
    <col min="1" max="1" width="16.33203125" customWidth="1"/>
    <col min="2" max="2" width="14.109375" customWidth="1"/>
    <col min="4" max="4" width="12" customWidth="1"/>
    <col min="5" max="5" width="13.5546875" customWidth="1"/>
    <col min="6" max="6" width="16.33203125" customWidth="1"/>
    <col min="7" max="7" width="16.5546875" customWidth="1"/>
    <col min="10" max="10" width="15.6640625" customWidth="1"/>
  </cols>
  <sheetData>
    <row r="1" spans="1:10" x14ac:dyDescent="0.3">
      <c r="A1" s="7" t="s">
        <v>28</v>
      </c>
      <c r="B1" t="str">
        <f>Contents!C5</f>
        <v>Figure 3. Global Renewable Energy Employment, by Technology and Region, 2021</v>
      </c>
    </row>
    <row r="3" spans="1:10" ht="28.8" x14ac:dyDescent="0.3">
      <c r="B3" s="26" t="s">
        <v>35</v>
      </c>
      <c r="C3" s="36" t="s">
        <v>36</v>
      </c>
      <c r="D3" s="36" t="s">
        <v>37</v>
      </c>
      <c r="E3" s="36" t="s">
        <v>38</v>
      </c>
      <c r="F3" s="36" t="s">
        <v>39</v>
      </c>
      <c r="G3" s="36" t="s">
        <v>40</v>
      </c>
      <c r="H3" s="36" t="s">
        <v>41</v>
      </c>
      <c r="I3" s="36" t="s">
        <v>42</v>
      </c>
      <c r="J3" s="36" t="s">
        <v>44</v>
      </c>
    </row>
    <row r="4" spans="1:10" x14ac:dyDescent="0.3">
      <c r="B4" s="26" t="s">
        <v>45</v>
      </c>
      <c r="C4" s="37">
        <v>330407</v>
      </c>
      <c r="D4" s="37">
        <v>1490000</v>
      </c>
      <c r="E4" s="37">
        <v>427000</v>
      </c>
      <c r="F4" s="37">
        <v>219360</v>
      </c>
      <c r="G4" s="37">
        <v>47000</v>
      </c>
      <c r="H4" s="37">
        <v>127000</v>
      </c>
      <c r="I4" s="37">
        <v>2640767</v>
      </c>
      <c r="J4" s="38">
        <v>0.21</v>
      </c>
    </row>
    <row r="5" spans="1:10" x14ac:dyDescent="0.3">
      <c r="B5" s="26" t="s">
        <v>46</v>
      </c>
      <c r="C5" s="37">
        <v>111000</v>
      </c>
      <c r="D5" s="37">
        <v>5000</v>
      </c>
      <c r="E5" s="37">
        <v>102000</v>
      </c>
      <c r="F5" s="37">
        <v>19010</v>
      </c>
      <c r="G5" s="37">
        <v>4000</v>
      </c>
      <c r="H5" s="37">
        <v>17000</v>
      </c>
      <c r="I5" s="37">
        <v>258010</v>
      </c>
      <c r="J5" s="38">
        <v>0.02</v>
      </c>
    </row>
    <row r="6" spans="1:10" x14ac:dyDescent="0.3">
      <c r="B6" s="26" t="s">
        <v>47</v>
      </c>
      <c r="C6" s="37">
        <v>3389890</v>
      </c>
      <c r="D6" s="37">
        <v>1371000</v>
      </c>
      <c r="E6" s="37">
        <v>1668000</v>
      </c>
      <c r="F6" s="37">
        <v>781470</v>
      </c>
      <c r="G6" s="37">
        <v>694000</v>
      </c>
      <c r="H6" s="37">
        <v>185000</v>
      </c>
      <c r="I6" s="37">
        <v>8089360</v>
      </c>
      <c r="J6" s="38">
        <v>0.65</v>
      </c>
    </row>
    <row r="7" spans="1:10" x14ac:dyDescent="0.3">
      <c r="B7" s="26" t="s">
        <v>48</v>
      </c>
      <c r="C7" s="37">
        <v>291788</v>
      </c>
      <c r="D7" s="37">
        <v>608000</v>
      </c>
      <c r="E7" s="37">
        <v>167000</v>
      </c>
      <c r="F7" s="37">
        <v>342750</v>
      </c>
      <c r="G7" s="37">
        <v>20000</v>
      </c>
      <c r="H7" s="37">
        <v>70000</v>
      </c>
      <c r="I7" s="37">
        <v>1499538</v>
      </c>
      <c r="J7" s="38">
        <v>0.12</v>
      </c>
    </row>
    <row r="8" spans="1:10" x14ac:dyDescent="0.3">
      <c r="B8" s="26" t="s">
        <v>49</v>
      </c>
      <c r="C8" s="37">
        <v>35000</v>
      </c>
      <c r="D8" s="37">
        <v>2000</v>
      </c>
      <c r="E8" s="37">
        <v>5000</v>
      </c>
      <c r="F8" s="37">
        <v>4800</v>
      </c>
      <c r="G8" s="37">
        <v>4100</v>
      </c>
      <c r="H8" s="37">
        <v>2000</v>
      </c>
      <c r="I8" s="37">
        <v>52900</v>
      </c>
      <c r="J8" s="38">
        <v>0</v>
      </c>
    </row>
    <row r="9" spans="1:10" x14ac:dyDescent="0.3">
      <c r="B9" s="26" t="s">
        <v>50</v>
      </c>
      <c r="C9" s="37">
        <v>74000</v>
      </c>
      <c r="D9" s="37" t="s">
        <v>51</v>
      </c>
      <c r="E9" s="37" t="s">
        <v>51</v>
      </c>
      <c r="F9" s="37" t="s">
        <v>51</v>
      </c>
      <c r="G9" s="37" t="s">
        <v>51</v>
      </c>
      <c r="H9" s="37">
        <v>1000</v>
      </c>
      <c r="I9" s="37" t="s">
        <v>51</v>
      </c>
      <c r="J9" s="38">
        <v>0</v>
      </c>
    </row>
    <row r="10" spans="1:10" x14ac:dyDescent="0.3">
      <c r="B10" s="26" t="s">
        <v>42</v>
      </c>
      <c r="C10" s="37">
        <v>4232085</v>
      </c>
      <c r="D10" s="37">
        <v>3476000</v>
      </c>
      <c r="E10" s="37">
        <v>2369000</v>
      </c>
      <c r="F10" s="37">
        <v>1367390</v>
      </c>
      <c r="G10" s="37">
        <v>769100</v>
      </c>
      <c r="H10" s="37">
        <v>402000</v>
      </c>
      <c r="I10" s="37">
        <v>12540575</v>
      </c>
      <c r="J10" s="38">
        <v>1</v>
      </c>
    </row>
    <row r="11" spans="1:10" ht="28.8" x14ac:dyDescent="0.3">
      <c r="B11" s="26" t="s">
        <v>52</v>
      </c>
      <c r="C11" s="38">
        <v>0.34</v>
      </c>
      <c r="D11" s="38">
        <v>0.28000000000000003</v>
      </c>
      <c r="E11" s="38">
        <v>0.19</v>
      </c>
      <c r="F11" s="38">
        <v>0.11</v>
      </c>
      <c r="G11" s="38">
        <v>0.06</v>
      </c>
      <c r="H11" s="38">
        <v>0.03</v>
      </c>
      <c r="I11" s="38">
        <v>1</v>
      </c>
      <c r="J11" s="39"/>
    </row>
    <row r="14" spans="1:10" x14ac:dyDescent="0.3">
      <c r="B14" t="s">
        <v>53</v>
      </c>
    </row>
  </sheetData>
  <hyperlinks>
    <hyperlink ref="A1" location="Contents!A1" display="Table of Contents" xr:uid="{403EDB3D-4646-46C9-AF57-39CDFF67382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9FFAC-2D8D-4940-884B-A8D02B949A25}">
  <sheetPr>
    <tabColor rgb="FFE4B581"/>
  </sheetPr>
  <dimension ref="A1:D14"/>
  <sheetViews>
    <sheetView workbookViewId="0"/>
  </sheetViews>
  <sheetFormatPr defaultRowHeight="14.4" x14ac:dyDescent="0.3"/>
  <cols>
    <col min="1" max="1" width="16.6640625" customWidth="1"/>
    <col min="2" max="2" width="17.44140625" customWidth="1"/>
    <col min="3" max="3" width="18.44140625" customWidth="1"/>
    <col min="4" max="4" width="13.33203125" customWidth="1"/>
  </cols>
  <sheetData>
    <row r="1" spans="1:4" x14ac:dyDescent="0.3">
      <c r="A1" s="7" t="s">
        <v>28</v>
      </c>
      <c r="B1" t="str">
        <f>Contents!C6</f>
        <v>Figure 4. Population with Access to Electricity Through Off-Grid Renewable Energy Systems, 2012-2021</v>
      </c>
    </row>
    <row r="3" spans="1:4" x14ac:dyDescent="0.3">
      <c r="B3" s="10" t="s">
        <v>54</v>
      </c>
      <c r="C3" s="11">
        <v>2012</v>
      </c>
      <c r="D3" s="12">
        <v>2021</v>
      </c>
    </row>
    <row r="4" spans="1:4" ht="28.8" x14ac:dyDescent="0.3">
      <c r="B4" s="13" t="s">
        <v>55</v>
      </c>
      <c r="C4" s="19">
        <v>5656000</v>
      </c>
      <c r="D4" s="20">
        <v>7196000</v>
      </c>
    </row>
    <row r="5" spans="1:4" ht="28.8" x14ac:dyDescent="0.3">
      <c r="B5" s="14" t="s">
        <v>56</v>
      </c>
      <c r="C5" s="19">
        <v>11508000</v>
      </c>
      <c r="D5" s="20">
        <v>20291000</v>
      </c>
    </row>
    <row r="6" spans="1:4" ht="28.8" x14ac:dyDescent="0.3">
      <c r="B6" s="14" t="s">
        <v>57</v>
      </c>
      <c r="C6" s="21">
        <f>819*1000</f>
        <v>819000</v>
      </c>
      <c r="D6" s="20">
        <v>10022000</v>
      </c>
    </row>
    <row r="7" spans="1:4" x14ac:dyDescent="0.3">
      <c r="B7" s="14" t="s">
        <v>58</v>
      </c>
      <c r="C7" s="19">
        <v>1079000</v>
      </c>
      <c r="D7" s="20">
        <v>3454000</v>
      </c>
    </row>
    <row r="8" spans="1:4" x14ac:dyDescent="0.3">
      <c r="B8" s="14" t="s">
        <v>59</v>
      </c>
      <c r="C8" s="19">
        <f>9.8*1000</f>
        <v>9800</v>
      </c>
      <c r="D8" s="20">
        <v>89600</v>
      </c>
    </row>
    <row r="9" spans="1:4" x14ac:dyDescent="0.3">
      <c r="B9" s="10" t="s">
        <v>42</v>
      </c>
      <c r="C9" s="21">
        <f>SUM(C4:C8)</f>
        <v>19071800</v>
      </c>
      <c r="D9" s="22">
        <v>41052600</v>
      </c>
    </row>
    <row r="14" spans="1:4" x14ac:dyDescent="0.3">
      <c r="B14" t="s">
        <v>53</v>
      </c>
    </row>
  </sheetData>
  <hyperlinks>
    <hyperlink ref="A1" location="Contents!A1" display="Table of Contents" xr:uid="{BF807631-8C93-4726-820C-E70B952FA2EA}"/>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8DA1D-13F9-4BF2-A098-7568087A7807}">
  <sheetPr>
    <tabColor rgb="FFE4B581"/>
  </sheetPr>
  <dimension ref="A1:L16"/>
  <sheetViews>
    <sheetView workbookViewId="0"/>
  </sheetViews>
  <sheetFormatPr defaultRowHeight="14.4" x14ac:dyDescent="0.3"/>
  <cols>
    <col min="1" max="1" width="15.6640625" customWidth="1"/>
    <col min="3" max="3" width="18" customWidth="1"/>
    <col min="4" max="4" width="16.109375" customWidth="1"/>
    <col min="5" max="5" width="15.33203125" customWidth="1"/>
  </cols>
  <sheetData>
    <row r="1" spans="1:12" x14ac:dyDescent="0.3">
      <c r="A1" s="7" t="s">
        <v>28</v>
      </c>
      <c r="B1" t="str">
        <f>Contents!C7</f>
        <v>Figure 5. Volume of Off-grid Solar Products Sold, by Size and Type of Sale, 2022</v>
      </c>
    </row>
    <row r="3" spans="1:12" ht="27.6" x14ac:dyDescent="0.3">
      <c r="B3" s="34" t="s">
        <v>60</v>
      </c>
      <c r="C3" s="34" t="s">
        <v>61</v>
      </c>
      <c r="D3" s="34" t="s">
        <v>62</v>
      </c>
      <c r="E3" s="34" t="s">
        <v>42</v>
      </c>
      <c r="F3" s="34" t="s">
        <v>63</v>
      </c>
      <c r="G3" s="34" t="s">
        <v>64</v>
      </c>
      <c r="H3" s="34" t="s">
        <v>65</v>
      </c>
      <c r="I3" s="34" t="s">
        <v>66</v>
      </c>
      <c r="J3" s="34" t="s">
        <v>67</v>
      </c>
      <c r="K3" s="34" t="s">
        <v>68</v>
      </c>
      <c r="L3" s="34" t="s">
        <v>69</v>
      </c>
    </row>
    <row r="4" spans="1:12" x14ac:dyDescent="0.3">
      <c r="B4" s="33" t="s">
        <v>70</v>
      </c>
      <c r="C4" s="35" t="s">
        <v>71</v>
      </c>
      <c r="D4" s="33" t="s">
        <v>72</v>
      </c>
      <c r="E4" s="33">
        <v>2794202</v>
      </c>
      <c r="F4" s="33">
        <v>1237753</v>
      </c>
      <c r="G4" s="33">
        <v>1173422</v>
      </c>
      <c r="H4" s="33">
        <v>343489</v>
      </c>
      <c r="I4" s="33">
        <v>15177</v>
      </c>
      <c r="J4" s="33">
        <v>644</v>
      </c>
      <c r="K4" s="33">
        <v>16617</v>
      </c>
      <c r="L4" s="33"/>
    </row>
    <row r="5" spans="1:12" x14ac:dyDescent="0.3">
      <c r="B5" s="33" t="s">
        <v>70</v>
      </c>
      <c r="C5" s="35" t="s">
        <v>71</v>
      </c>
      <c r="D5" s="33" t="s">
        <v>73</v>
      </c>
      <c r="E5" s="33">
        <v>1536893</v>
      </c>
      <c r="F5" s="33">
        <v>0</v>
      </c>
      <c r="G5" s="33">
        <v>389642</v>
      </c>
      <c r="H5" s="33">
        <v>547497</v>
      </c>
      <c r="I5" s="33">
        <v>276128</v>
      </c>
      <c r="J5" s="33">
        <v>107735</v>
      </c>
      <c r="K5" s="33">
        <v>194511</v>
      </c>
      <c r="L5" s="33"/>
    </row>
    <row r="6" spans="1:12" x14ac:dyDescent="0.3">
      <c r="B6" s="33" t="s">
        <v>70</v>
      </c>
      <c r="C6" s="35" t="s">
        <v>74</v>
      </c>
      <c r="D6" s="33" t="s">
        <v>72</v>
      </c>
      <c r="E6" s="33">
        <v>3162624</v>
      </c>
      <c r="F6" s="33">
        <v>1506897</v>
      </c>
      <c r="G6" s="33">
        <v>1182649</v>
      </c>
      <c r="H6" s="33">
        <v>363579</v>
      </c>
      <c r="I6" s="33">
        <v>77037</v>
      </c>
      <c r="J6" s="33">
        <v>4092</v>
      </c>
      <c r="K6" s="33">
        <v>27649</v>
      </c>
      <c r="L6" s="33">
        <v>721</v>
      </c>
    </row>
    <row r="7" spans="1:12" x14ac:dyDescent="0.3">
      <c r="B7" s="33" t="s">
        <v>70</v>
      </c>
      <c r="C7" s="35" t="s">
        <v>74</v>
      </c>
      <c r="D7" s="33" t="s">
        <v>73</v>
      </c>
      <c r="E7" s="33">
        <v>2039480</v>
      </c>
      <c r="F7" s="41">
        <v>0</v>
      </c>
      <c r="G7" s="33">
        <v>426884</v>
      </c>
      <c r="H7" s="33">
        <v>646071</v>
      </c>
      <c r="I7" s="33">
        <v>361762</v>
      </c>
      <c r="J7" s="33">
        <v>216069</v>
      </c>
      <c r="K7" s="33">
        <v>322256</v>
      </c>
      <c r="L7" s="33">
        <v>66196</v>
      </c>
    </row>
    <row r="8" spans="1:12" x14ac:dyDescent="0.3">
      <c r="G8" s="4"/>
      <c r="H8" s="4"/>
      <c r="I8" s="4"/>
      <c r="J8" s="4"/>
      <c r="K8" s="4"/>
      <c r="L8" s="4"/>
    </row>
    <row r="9" spans="1:12" x14ac:dyDescent="0.3">
      <c r="B9" s="4"/>
      <c r="C9" s="4"/>
      <c r="D9" s="4"/>
      <c r="E9" s="4"/>
      <c r="F9" s="4"/>
      <c r="G9" s="4"/>
      <c r="H9" s="4"/>
      <c r="I9" s="4"/>
      <c r="J9" s="4"/>
      <c r="K9" s="4"/>
      <c r="L9" s="4"/>
    </row>
    <row r="10" spans="1:12" x14ac:dyDescent="0.3">
      <c r="B10" s="33" t="s">
        <v>70</v>
      </c>
      <c r="C10" s="15" t="s">
        <v>75</v>
      </c>
      <c r="D10" s="33" t="s">
        <v>76</v>
      </c>
      <c r="E10" s="23">
        <v>5807789</v>
      </c>
      <c r="F10" s="18">
        <v>0.74</v>
      </c>
      <c r="G10" s="4"/>
      <c r="H10" s="4"/>
      <c r="I10" s="4"/>
      <c r="J10" s="4"/>
      <c r="K10" s="4"/>
      <c r="L10" s="4"/>
    </row>
    <row r="11" spans="1:12" x14ac:dyDescent="0.3">
      <c r="B11" s="33" t="s">
        <v>70</v>
      </c>
      <c r="C11" s="15" t="s">
        <v>77</v>
      </c>
      <c r="D11" s="33" t="s">
        <v>76</v>
      </c>
      <c r="E11" s="23">
        <v>2010094</v>
      </c>
      <c r="F11" s="18">
        <v>0.26</v>
      </c>
      <c r="G11" s="4"/>
      <c r="H11" s="4"/>
      <c r="I11" s="4"/>
      <c r="J11" s="4"/>
      <c r="K11" s="4"/>
      <c r="L11" s="4"/>
    </row>
    <row r="12" spans="1:12" x14ac:dyDescent="0.3">
      <c r="B12" s="33" t="s">
        <v>70</v>
      </c>
      <c r="C12" s="15" t="s">
        <v>75</v>
      </c>
      <c r="D12" s="33" t="s">
        <v>78</v>
      </c>
      <c r="E12" s="23" cm="1">
        <f t="array" ref="E12">SUM(I4:L4+I6:L6)</f>
        <v>141937</v>
      </c>
      <c r="F12" s="18">
        <v>0.08</v>
      </c>
      <c r="G12" s="4"/>
      <c r="H12" s="4"/>
      <c r="I12" s="4"/>
      <c r="J12" s="4"/>
      <c r="K12" s="4"/>
      <c r="L12" s="4"/>
    </row>
    <row r="13" spans="1:12" x14ac:dyDescent="0.3">
      <c r="B13" s="33" t="s">
        <v>70</v>
      </c>
      <c r="C13" s="15" t="s">
        <v>77</v>
      </c>
      <c r="D13" s="33" t="s">
        <v>78</v>
      </c>
      <c r="E13" s="23">
        <v>1544657</v>
      </c>
      <c r="F13" s="18">
        <v>0.92</v>
      </c>
      <c r="G13" s="4"/>
      <c r="H13" s="4"/>
      <c r="I13" s="4"/>
      <c r="J13" s="4"/>
      <c r="K13" s="4"/>
      <c r="L13" s="4"/>
    </row>
    <row r="14" spans="1:12" x14ac:dyDescent="0.3">
      <c r="B14" s="4"/>
      <c r="C14" s="4"/>
      <c r="D14" s="4"/>
      <c r="E14" s="4"/>
      <c r="F14" s="4"/>
      <c r="G14" s="4"/>
      <c r="H14" s="4"/>
      <c r="I14" s="4"/>
      <c r="J14" s="4"/>
      <c r="K14" s="4"/>
      <c r="L14" s="4"/>
    </row>
    <row r="15" spans="1:12" x14ac:dyDescent="0.3">
      <c r="G15" s="4"/>
      <c r="H15" s="4"/>
      <c r="I15" s="4"/>
      <c r="J15" s="4"/>
      <c r="K15" s="4"/>
      <c r="L15" s="4"/>
    </row>
    <row r="16" spans="1:12" x14ac:dyDescent="0.3">
      <c r="B16" s="32" t="s">
        <v>79</v>
      </c>
      <c r="G16" s="4"/>
      <c r="H16" s="4"/>
      <c r="I16" s="4"/>
      <c r="J16" s="4"/>
      <c r="K16" s="4"/>
      <c r="L16" s="4"/>
    </row>
  </sheetData>
  <hyperlinks>
    <hyperlink ref="A1" location="Contents!A1" display="Table of Contents" xr:uid="{4217BC03-2899-42AB-AF0F-2B1E78700BE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30420-46C8-4864-9C64-9C6CCB93208D}">
  <sheetPr>
    <tabColor theme="6"/>
  </sheetPr>
  <dimension ref="A1:P96"/>
  <sheetViews>
    <sheetView workbookViewId="0"/>
  </sheetViews>
  <sheetFormatPr defaultRowHeight="14.4" x14ac:dyDescent="0.3"/>
  <cols>
    <col min="1" max="1" width="17.44140625" customWidth="1"/>
    <col min="2" max="2" width="19.109375" customWidth="1"/>
    <col min="3" max="3" width="28" customWidth="1"/>
    <col min="4" max="4" width="15.6640625" customWidth="1"/>
    <col min="5" max="5" width="14.33203125" customWidth="1"/>
    <col min="6" max="6" width="21.6640625" customWidth="1"/>
    <col min="7" max="7" width="13.44140625" customWidth="1"/>
    <col min="8" max="8" width="18.6640625" customWidth="1"/>
    <col min="9" max="9" width="13.33203125" customWidth="1"/>
    <col min="11" max="11" width="19.6640625" customWidth="1"/>
    <col min="14" max="14" width="28.33203125" customWidth="1"/>
  </cols>
  <sheetData>
    <row r="1" spans="1:16" x14ac:dyDescent="0.3">
      <c r="A1" s="7" t="s">
        <v>28</v>
      </c>
      <c r="B1" s="58" t="str">
        <f>Contents!C8</f>
        <v>R1. Renewable Electricity Targets and Policies for Electricity Access</v>
      </c>
    </row>
    <row r="2" spans="1:16" x14ac:dyDescent="0.3">
      <c r="B2" s="42"/>
      <c r="C2" s="42"/>
      <c r="D2" s="42"/>
      <c r="E2" s="42"/>
      <c r="F2" s="42"/>
      <c r="G2" s="42"/>
      <c r="H2" s="42"/>
      <c r="I2" s="43"/>
      <c r="J2" s="42"/>
      <c r="K2" s="42"/>
      <c r="L2" s="43"/>
      <c r="M2" s="42"/>
      <c r="N2" s="42"/>
      <c r="O2" s="43"/>
      <c r="P2" s="42"/>
    </row>
    <row r="3" spans="1:16" ht="43.2" x14ac:dyDescent="0.3">
      <c r="B3" s="63" t="s">
        <v>60</v>
      </c>
      <c r="C3" s="63" t="s">
        <v>80</v>
      </c>
      <c r="D3" s="66" t="s">
        <v>81</v>
      </c>
      <c r="E3" s="66" t="s">
        <v>82</v>
      </c>
      <c r="F3" s="66" t="s">
        <v>83</v>
      </c>
      <c r="G3" s="63" t="s">
        <v>84</v>
      </c>
      <c r="H3" s="64" t="s">
        <v>85</v>
      </c>
      <c r="I3" s="64" t="s">
        <v>86</v>
      </c>
      <c r="J3" s="63" t="s">
        <v>87</v>
      </c>
      <c r="K3" s="65" t="s">
        <v>88</v>
      </c>
      <c r="L3" s="65" t="s">
        <v>89</v>
      </c>
      <c r="M3" s="63" t="s">
        <v>87</v>
      </c>
      <c r="N3" s="65" t="s">
        <v>90</v>
      </c>
      <c r="O3" s="65" t="s">
        <v>89</v>
      </c>
      <c r="P3" s="63" t="s">
        <v>87</v>
      </c>
    </row>
    <row r="4" spans="1:16" x14ac:dyDescent="0.3">
      <c r="B4" s="59" t="s">
        <v>46</v>
      </c>
      <c r="C4" s="59" t="s">
        <v>91</v>
      </c>
      <c r="D4" s="68">
        <v>0.46889999999999998</v>
      </c>
      <c r="E4" s="69">
        <v>34503774</v>
      </c>
      <c r="F4" s="70">
        <v>18324954.371400002</v>
      </c>
      <c r="G4" s="59"/>
      <c r="H4" s="59" t="s">
        <v>92</v>
      </c>
      <c r="I4" s="71">
        <v>2025</v>
      </c>
      <c r="J4" s="83" t="s">
        <v>93</v>
      </c>
      <c r="K4" s="59" t="s">
        <v>94</v>
      </c>
      <c r="L4" s="71"/>
      <c r="M4" s="83" t="s">
        <v>95</v>
      </c>
      <c r="N4" s="59" t="s">
        <v>96</v>
      </c>
      <c r="O4" s="71">
        <v>2022</v>
      </c>
      <c r="P4" s="83" t="s">
        <v>97</v>
      </c>
    </row>
    <row r="5" spans="1:16" x14ac:dyDescent="0.3">
      <c r="B5" s="59" t="s">
        <v>46</v>
      </c>
      <c r="C5" s="59" t="s">
        <v>98</v>
      </c>
      <c r="D5" s="68">
        <v>0.41410000000000002</v>
      </c>
      <c r="E5" s="69">
        <v>12996895</v>
      </c>
      <c r="F5" s="70">
        <v>7614880.7804999994</v>
      </c>
      <c r="G5" s="59"/>
      <c r="H5" s="59" t="s">
        <v>99</v>
      </c>
      <c r="I5" s="71">
        <v>2030</v>
      </c>
      <c r="J5" s="83" t="s">
        <v>100</v>
      </c>
      <c r="K5" s="59"/>
      <c r="L5" s="71"/>
      <c r="M5" s="83" t="s">
        <v>101</v>
      </c>
      <c r="N5" s="59" t="s">
        <v>102</v>
      </c>
      <c r="O5" s="71">
        <v>2022</v>
      </c>
      <c r="P5" s="83" t="s">
        <v>103</v>
      </c>
    </row>
    <row r="6" spans="1:16" x14ac:dyDescent="0.3">
      <c r="B6" s="59" t="s">
        <v>46</v>
      </c>
      <c r="C6" s="59" t="s">
        <v>104</v>
      </c>
      <c r="D6" s="68">
        <v>0.71989999999999998</v>
      </c>
      <c r="E6" s="69">
        <v>2588423</v>
      </c>
      <c r="F6" s="70">
        <v>725017.28230000008</v>
      </c>
      <c r="G6" s="59"/>
      <c r="H6" s="59"/>
      <c r="I6" s="71"/>
      <c r="J6" s="83"/>
      <c r="K6" s="59"/>
      <c r="L6" s="71"/>
      <c r="M6" s="83"/>
      <c r="N6" s="59"/>
      <c r="O6" s="71"/>
      <c r="P6" s="83"/>
    </row>
    <row r="7" spans="1:16" x14ac:dyDescent="0.3">
      <c r="B7" s="59" t="s">
        <v>46</v>
      </c>
      <c r="C7" s="59" t="s">
        <v>105</v>
      </c>
      <c r="D7" s="68">
        <v>0.18959999999999999</v>
      </c>
      <c r="E7" s="69">
        <v>22100683</v>
      </c>
      <c r="F7" s="70">
        <v>17910393.503200002</v>
      </c>
      <c r="G7" s="59"/>
      <c r="H7" s="59" t="s">
        <v>106</v>
      </c>
      <c r="I7" s="71">
        <v>2030</v>
      </c>
      <c r="J7" s="83" t="s">
        <v>107</v>
      </c>
      <c r="K7" s="59"/>
      <c r="L7" s="71"/>
      <c r="M7" s="83"/>
      <c r="N7" s="59" t="s">
        <v>108</v>
      </c>
      <c r="O7" s="71"/>
      <c r="P7" s="83"/>
    </row>
    <row r="8" spans="1:16" x14ac:dyDescent="0.3">
      <c r="B8" s="59" t="s">
        <v>46</v>
      </c>
      <c r="C8" s="59" t="s">
        <v>109</v>
      </c>
      <c r="D8" s="68">
        <v>0.1174</v>
      </c>
      <c r="E8" s="69">
        <v>12551213</v>
      </c>
      <c r="F8" s="70">
        <v>11077700.593800001</v>
      </c>
      <c r="G8" s="59"/>
      <c r="H8" s="59"/>
      <c r="I8" s="71"/>
      <c r="J8" s="83"/>
      <c r="K8" s="59"/>
      <c r="L8" s="71"/>
      <c r="M8" s="83"/>
      <c r="N8" s="59" t="s">
        <v>110</v>
      </c>
      <c r="O8" s="71">
        <v>2020</v>
      </c>
      <c r="P8" s="83" t="s">
        <v>111</v>
      </c>
    </row>
    <row r="9" spans="1:16" x14ac:dyDescent="0.3">
      <c r="B9" s="59" t="s">
        <v>46</v>
      </c>
      <c r="C9" s="59" t="s">
        <v>112</v>
      </c>
      <c r="D9" s="68">
        <v>0.6472</v>
      </c>
      <c r="E9" s="69">
        <v>27198628</v>
      </c>
      <c r="F9" s="70">
        <v>9595675.9583999999</v>
      </c>
      <c r="G9" s="59"/>
      <c r="H9" s="73" t="s">
        <v>113</v>
      </c>
      <c r="I9" s="71">
        <v>2030</v>
      </c>
      <c r="J9" s="83" t="s">
        <v>114</v>
      </c>
      <c r="K9" s="59"/>
      <c r="L9" s="71"/>
      <c r="M9" s="83"/>
      <c r="N9" s="59"/>
      <c r="O9" s="71"/>
      <c r="P9" s="83"/>
    </row>
    <row r="10" spans="1:16" x14ac:dyDescent="0.3">
      <c r="B10" s="59" t="s">
        <v>46</v>
      </c>
      <c r="C10" s="59" t="s">
        <v>115</v>
      </c>
      <c r="D10" s="68">
        <v>0.94159999999999999</v>
      </c>
      <c r="E10" s="69">
        <v>587925</v>
      </c>
      <c r="F10" s="70">
        <v>34334.820000000007</v>
      </c>
      <c r="G10" s="59"/>
      <c r="H10" s="59"/>
      <c r="I10" s="71"/>
      <c r="J10" s="83"/>
      <c r="K10" s="59"/>
      <c r="L10" s="71"/>
      <c r="M10" s="83"/>
      <c r="N10" s="59"/>
      <c r="O10" s="71"/>
      <c r="P10" s="83"/>
    </row>
    <row r="11" spans="1:16" x14ac:dyDescent="0.3">
      <c r="B11" s="59" t="s">
        <v>46</v>
      </c>
      <c r="C11" s="59" t="s">
        <v>116</v>
      </c>
      <c r="D11" s="68">
        <v>0.1547</v>
      </c>
      <c r="E11" s="69">
        <v>5457154</v>
      </c>
      <c r="F11" s="70">
        <v>4612932.2761999993</v>
      </c>
      <c r="G11" s="59"/>
      <c r="H11" s="59"/>
      <c r="I11" s="71"/>
      <c r="J11" s="83"/>
      <c r="K11" s="59"/>
      <c r="L11" s="71"/>
      <c r="M11" s="83"/>
      <c r="N11" s="59"/>
      <c r="O11" s="71"/>
      <c r="P11" s="83"/>
    </row>
    <row r="12" spans="1:16" x14ac:dyDescent="0.3">
      <c r="B12" s="59" t="s">
        <v>46</v>
      </c>
      <c r="C12" s="59" t="s">
        <v>117</v>
      </c>
      <c r="D12" s="68">
        <v>0.1108</v>
      </c>
      <c r="E12" s="69">
        <v>17179740</v>
      </c>
      <c r="F12" s="70">
        <v>15276224.808</v>
      </c>
      <c r="G12" s="59"/>
      <c r="H12" s="59"/>
      <c r="I12" s="71"/>
      <c r="J12" s="83"/>
      <c r="K12" s="69" t="s">
        <v>118</v>
      </c>
      <c r="L12" s="71"/>
      <c r="M12" s="83" t="s">
        <v>119</v>
      </c>
      <c r="N12" s="59" t="s">
        <v>120</v>
      </c>
      <c r="O12" s="71">
        <v>2022</v>
      </c>
      <c r="P12" s="83" t="s">
        <v>121</v>
      </c>
    </row>
    <row r="13" spans="1:16" x14ac:dyDescent="0.3">
      <c r="B13" s="59" t="s">
        <v>46</v>
      </c>
      <c r="C13" s="59" t="s">
        <v>122</v>
      </c>
      <c r="D13" s="68">
        <v>0.86739999999999995</v>
      </c>
      <c r="E13" s="69">
        <v>821625</v>
      </c>
      <c r="F13" s="70">
        <v>108947.47500000003</v>
      </c>
      <c r="G13" s="59"/>
      <c r="H13" s="59"/>
      <c r="I13" s="71"/>
      <c r="J13" s="83"/>
      <c r="K13" s="59"/>
      <c r="L13" s="71"/>
      <c r="M13" s="83"/>
      <c r="N13" s="59"/>
      <c r="O13" s="71"/>
      <c r="P13" s="83"/>
    </row>
    <row r="14" spans="1:16" x14ac:dyDescent="0.3">
      <c r="B14" s="59" t="s">
        <v>46</v>
      </c>
      <c r="C14" s="59" t="s">
        <v>123</v>
      </c>
      <c r="D14" s="68">
        <v>0.49519999999999997</v>
      </c>
      <c r="E14" s="69">
        <v>5835806</v>
      </c>
      <c r="F14" s="70">
        <v>2945914.8688000003</v>
      </c>
      <c r="G14" s="59"/>
      <c r="H14" s="59" t="s">
        <v>124</v>
      </c>
      <c r="I14" s="71">
        <v>2030</v>
      </c>
      <c r="J14" s="83" t="s">
        <v>125</v>
      </c>
      <c r="K14" s="59"/>
      <c r="L14" s="71"/>
      <c r="M14" s="83"/>
      <c r="N14" s="59"/>
      <c r="O14" s="71"/>
      <c r="P14" s="83"/>
    </row>
    <row r="15" spans="1:16" x14ac:dyDescent="0.3">
      <c r="B15" s="59" t="s">
        <v>46</v>
      </c>
      <c r="C15" s="59" t="s">
        <v>126</v>
      </c>
      <c r="D15" s="68">
        <v>0.69679999999999997</v>
      </c>
      <c r="E15" s="69">
        <v>27478249</v>
      </c>
      <c r="F15" s="70">
        <v>8331405.0968000004</v>
      </c>
      <c r="G15" s="59" t="s">
        <v>127</v>
      </c>
      <c r="H15" s="73" t="s">
        <v>128</v>
      </c>
      <c r="I15" s="71"/>
      <c r="J15" s="83" t="s">
        <v>129</v>
      </c>
      <c r="K15" s="59" t="s">
        <v>130</v>
      </c>
      <c r="L15" s="71"/>
      <c r="M15" s="83" t="s">
        <v>131</v>
      </c>
      <c r="N15" s="59" t="s">
        <v>132</v>
      </c>
      <c r="O15" s="71"/>
      <c r="P15" s="83" t="s">
        <v>133</v>
      </c>
    </row>
    <row r="16" spans="1:16" ht="14.4" customHeight="1" x14ac:dyDescent="0.3">
      <c r="B16" s="59" t="s">
        <v>46</v>
      </c>
      <c r="C16" s="60" t="s">
        <v>134</v>
      </c>
      <c r="D16" s="68">
        <v>0.191</v>
      </c>
      <c r="E16" s="69">
        <v>95894118</v>
      </c>
      <c r="F16" s="70">
        <v>77578341.461999997</v>
      </c>
      <c r="G16" s="59"/>
      <c r="H16" s="59" t="s">
        <v>135</v>
      </c>
      <c r="I16" s="71">
        <v>2025</v>
      </c>
      <c r="J16" s="83" t="s">
        <v>136</v>
      </c>
      <c r="K16" s="73" t="s">
        <v>137</v>
      </c>
      <c r="L16" s="71">
        <v>2022</v>
      </c>
      <c r="M16" s="83" t="s">
        <v>138</v>
      </c>
      <c r="N16" s="73" t="s">
        <v>139</v>
      </c>
      <c r="O16" s="71">
        <v>2022</v>
      </c>
      <c r="P16" s="83" t="s">
        <v>140</v>
      </c>
    </row>
    <row r="17" spans="2:16" x14ac:dyDescent="0.3">
      <c r="B17" s="59" t="s">
        <v>46</v>
      </c>
      <c r="C17" s="59" t="s">
        <v>141</v>
      </c>
      <c r="D17" s="68">
        <v>0.61770000000000003</v>
      </c>
      <c r="E17" s="69">
        <v>1105557</v>
      </c>
      <c r="F17" s="70">
        <v>422654.4411</v>
      </c>
      <c r="G17" s="59"/>
      <c r="H17" s="59"/>
      <c r="I17" s="71"/>
      <c r="J17" s="83"/>
      <c r="K17" s="59"/>
      <c r="L17" s="71"/>
      <c r="M17" s="83"/>
      <c r="N17" s="59"/>
      <c r="O17" s="71"/>
      <c r="P17" s="83"/>
    </row>
    <row r="18" spans="2:16" x14ac:dyDescent="0.3">
      <c r="B18" s="59" t="s">
        <v>46</v>
      </c>
      <c r="C18" s="59" t="s">
        <v>142</v>
      </c>
      <c r="D18" s="68">
        <v>0.66749999999999998</v>
      </c>
      <c r="E18" s="69">
        <v>1634466</v>
      </c>
      <c r="F18" s="70">
        <v>543459.94500000007</v>
      </c>
      <c r="G18" s="59"/>
      <c r="H18" s="59"/>
      <c r="I18" s="71"/>
      <c r="J18" s="83"/>
      <c r="K18" s="59"/>
      <c r="L18" s="71"/>
      <c r="M18" s="83"/>
      <c r="N18" s="59"/>
      <c r="O18" s="71"/>
      <c r="P18" s="83"/>
    </row>
    <row r="19" spans="2:16" x14ac:dyDescent="0.3">
      <c r="B19" s="59" t="s">
        <v>46</v>
      </c>
      <c r="C19" s="59" t="s">
        <v>143</v>
      </c>
      <c r="D19" s="68">
        <v>0.52170000000000005</v>
      </c>
      <c r="E19" s="69">
        <v>3620312</v>
      </c>
      <c r="F19" s="70">
        <v>1731595.2295999997</v>
      </c>
      <c r="G19" s="59"/>
      <c r="H19" s="59"/>
      <c r="I19" s="71"/>
      <c r="J19" s="83"/>
      <c r="K19" s="59"/>
      <c r="L19" s="71"/>
      <c r="M19" s="83"/>
      <c r="N19" s="59"/>
      <c r="O19" s="71"/>
      <c r="P19" s="83"/>
    </row>
    <row r="20" spans="2:16" x14ac:dyDescent="0.3">
      <c r="B20" s="59" t="s">
        <v>46</v>
      </c>
      <c r="C20" s="59" t="s">
        <v>144</v>
      </c>
      <c r="D20" s="68">
        <v>0.79730000000000001</v>
      </c>
      <c r="E20" s="69">
        <v>1192271</v>
      </c>
      <c r="F20" s="70">
        <v>241673.33169999998</v>
      </c>
      <c r="G20" s="59"/>
      <c r="H20" s="59"/>
      <c r="I20" s="71"/>
      <c r="J20" s="83"/>
      <c r="K20" s="59"/>
      <c r="L20" s="71"/>
      <c r="M20" s="83"/>
      <c r="N20" s="59"/>
      <c r="O20" s="71"/>
      <c r="P20" s="83"/>
    </row>
    <row r="21" spans="2:16" x14ac:dyDescent="0.3">
      <c r="B21" s="59" t="s">
        <v>46</v>
      </c>
      <c r="C21" s="59" t="s">
        <v>145</v>
      </c>
      <c r="D21" s="68">
        <v>0.51090000000000002</v>
      </c>
      <c r="E21" s="69">
        <v>120283026</v>
      </c>
      <c r="F21" s="70">
        <v>58830428.016599998</v>
      </c>
      <c r="G21" s="59" t="s">
        <v>146</v>
      </c>
      <c r="H21" s="59" t="s">
        <v>147</v>
      </c>
      <c r="I21" s="71">
        <v>2025</v>
      </c>
      <c r="J21" s="83" t="s">
        <v>148</v>
      </c>
      <c r="K21" s="59" t="s">
        <v>149</v>
      </c>
      <c r="L21" s="71"/>
      <c r="M21" s="83" t="s">
        <v>150</v>
      </c>
      <c r="N21" s="59" t="s">
        <v>151</v>
      </c>
      <c r="O21" s="74" t="s">
        <v>152</v>
      </c>
      <c r="P21" s="83" t="s">
        <v>150</v>
      </c>
    </row>
    <row r="22" spans="2:16" x14ac:dyDescent="0.3">
      <c r="B22" s="59" t="s">
        <v>46</v>
      </c>
      <c r="C22" s="59" t="s">
        <v>153</v>
      </c>
      <c r="D22" s="68">
        <v>0.91569999999999996</v>
      </c>
      <c r="E22" s="69">
        <v>2341179</v>
      </c>
      <c r="F22" s="70">
        <v>197361.38970000009</v>
      </c>
      <c r="G22" s="59"/>
      <c r="H22" s="59"/>
      <c r="I22" s="71"/>
      <c r="J22" s="83"/>
      <c r="K22" s="59"/>
      <c r="L22" s="71"/>
      <c r="M22" s="83"/>
      <c r="N22" s="59"/>
      <c r="O22" s="71"/>
      <c r="P22" s="83"/>
    </row>
    <row r="23" spans="2:16" x14ac:dyDescent="0.3">
      <c r="B23" s="59" t="s">
        <v>46</v>
      </c>
      <c r="C23" s="59" t="s">
        <v>154</v>
      </c>
      <c r="D23" s="68">
        <v>0.62270000000000003</v>
      </c>
      <c r="E23" s="69">
        <v>2639916</v>
      </c>
      <c r="F23" s="70">
        <v>996040.3067999999</v>
      </c>
      <c r="G23" s="59"/>
      <c r="H23" s="73" t="s">
        <v>155</v>
      </c>
      <c r="I23" s="71">
        <v>2030</v>
      </c>
      <c r="J23" s="83" t="s">
        <v>156</v>
      </c>
      <c r="K23" s="59"/>
      <c r="L23" s="71"/>
      <c r="M23" s="83"/>
      <c r="N23" s="59" t="s">
        <v>157</v>
      </c>
      <c r="O23" s="71">
        <v>2023</v>
      </c>
      <c r="P23" s="83" t="s">
        <v>158</v>
      </c>
    </row>
    <row r="24" spans="2:16" x14ac:dyDescent="0.3">
      <c r="B24" s="59" t="s">
        <v>46</v>
      </c>
      <c r="C24" s="59" t="s">
        <v>159</v>
      </c>
      <c r="D24" s="68">
        <v>0.85870000000000002</v>
      </c>
      <c r="E24" s="69">
        <v>32833031</v>
      </c>
      <c r="F24" s="70">
        <v>4639307.2802999998</v>
      </c>
      <c r="G24" s="59"/>
      <c r="H24" s="59" t="s">
        <v>160</v>
      </c>
      <c r="I24" s="71">
        <v>2030</v>
      </c>
      <c r="J24" s="83" t="s">
        <v>161</v>
      </c>
      <c r="K24" s="59" t="s">
        <v>162</v>
      </c>
      <c r="L24" s="71"/>
      <c r="M24" s="83" t="s">
        <v>161</v>
      </c>
      <c r="N24" s="59" t="s">
        <v>163</v>
      </c>
      <c r="O24" s="71">
        <v>2022</v>
      </c>
      <c r="P24" s="83" t="s">
        <v>164</v>
      </c>
    </row>
    <row r="25" spans="2:16" x14ac:dyDescent="0.3">
      <c r="B25" s="59" t="s">
        <v>46</v>
      </c>
      <c r="C25" s="59" t="s">
        <v>165</v>
      </c>
      <c r="D25" s="68">
        <v>0.44669999999999999</v>
      </c>
      <c r="E25" s="69">
        <v>13531906</v>
      </c>
      <c r="F25" s="70">
        <v>7487203.5898000002</v>
      </c>
      <c r="G25" s="59"/>
      <c r="H25" s="59"/>
      <c r="I25" s="71"/>
      <c r="J25" s="83"/>
      <c r="K25" s="59"/>
      <c r="L25" s="71"/>
      <c r="M25" s="83"/>
      <c r="N25" s="59"/>
      <c r="O25" s="71"/>
      <c r="P25" s="83"/>
    </row>
    <row r="26" spans="2:16" x14ac:dyDescent="0.3">
      <c r="B26" s="59" t="s">
        <v>46</v>
      </c>
      <c r="C26" s="59" t="s">
        <v>166</v>
      </c>
      <c r="D26" s="68">
        <v>0.33339999999999997</v>
      </c>
      <c r="E26" s="69">
        <v>2060721</v>
      </c>
      <c r="F26" s="70">
        <v>1373676.6186000002</v>
      </c>
      <c r="G26" s="59"/>
      <c r="H26" s="59" t="s">
        <v>167</v>
      </c>
      <c r="I26" s="71">
        <v>2030</v>
      </c>
      <c r="J26" s="83" t="s">
        <v>168</v>
      </c>
      <c r="K26" s="59" t="s">
        <v>169</v>
      </c>
      <c r="L26" s="71"/>
      <c r="M26" s="83"/>
      <c r="N26" s="59" t="s">
        <v>170</v>
      </c>
      <c r="O26" s="71"/>
      <c r="P26" s="83" t="s">
        <v>171</v>
      </c>
    </row>
    <row r="27" spans="2:16" x14ac:dyDescent="0.3">
      <c r="B27" s="59" t="s">
        <v>46</v>
      </c>
      <c r="C27" s="59" t="s">
        <v>172</v>
      </c>
      <c r="D27" s="68">
        <v>0.71440000000000003</v>
      </c>
      <c r="E27" s="69">
        <v>53005614</v>
      </c>
      <c r="F27" s="70">
        <v>15138403.358399998</v>
      </c>
      <c r="G27" s="59" t="s">
        <v>146</v>
      </c>
      <c r="H27" s="59" t="s">
        <v>173</v>
      </c>
      <c r="I27" s="71" t="s">
        <v>174</v>
      </c>
      <c r="J27" s="83" t="s">
        <v>175</v>
      </c>
      <c r="K27" s="59" t="s">
        <v>176</v>
      </c>
      <c r="L27" s="71"/>
      <c r="M27" s="83" t="s">
        <v>177</v>
      </c>
      <c r="N27" s="73" t="s">
        <v>178</v>
      </c>
      <c r="O27" s="71" t="s">
        <v>179</v>
      </c>
      <c r="P27" s="83" t="s">
        <v>180</v>
      </c>
    </row>
    <row r="28" spans="2:16" x14ac:dyDescent="0.3">
      <c r="B28" s="59" t="s">
        <v>46</v>
      </c>
      <c r="C28" s="59" t="s">
        <v>181</v>
      </c>
      <c r="D28" s="68">
        <v>0.47349999999999998</v>
      </c>
      <c r="E28" s="69">
        <v>2281454</v>
      </c>
      <c r="F28" s="70">
        <v>1201185.531</v>
      </c>
      <c r="G28" s="59"/>
      <c r="H28" s="73" t="s">
        <v>182</v>
      </c>
      <c r="I28" s="71">
        <v>2030</v>
      </c>
      <c r="J28" s="83" t="s">
        <v>183</v>
      </c>
      <c r="K28" s="73" t="s">
        <v>184</v>
      </c>
      <c r="L28" s="71"/>
      <c r="M28" s="83"/>
      <c r="N28" s="73" t="s">
        <v>185</v>
      </c>
      <c r="O28" s="71">
        <v>2022</v>
      </c>
      <c r="P28" s="83" t="s">
        <v>186</v>
      </c>
    </row>
    <row r="29" spans="2:16" x14ac:dyDescent="0.3">
      <c r="B29" s="59" t="s">
        <v>46</v>
      </c>
      <c r="C29" s="59" t="s">
        <v>187</v>
      </c>
      <c r="D29" s="68">
        <v>0.27529999999999999</v>
      </c>
      <c r="E29" s="69">
        <v>5193416</v>
      </c>
      <c r="F29" s="70">
        <v>3763668.5751999998</v>
      </c>
      <c r="G29" s="59"/>
      <c r="H29" s="59" t="s">
        <v>188</v>
      </c>
      <c r="I29" s="71">
        <v>2025</v>
      </c>
      <c r="J29" s="83" t="s">
        <v>189</v>
      </c>
      <c r="K29" s="59" t="s">
        <v>190</v>
      </c>
      <c r="L29" s="71"/>
      <c r="M29" s="83"/>
      <c r="N29" s="59" t="s">
        <v>191</v>
      </c>
      <c r="O29" s="71"/>
      <c r="P29" s="83" t="s">
        <v>192</v>
      </c>
    </row>
    <row r="30" spans="2:16" x14ac:dyDescent="0.3">
      <c r="B30" s="69" t="s">
        <v>46</v>
      </c>
      <c r="C30" s="59" t="s">
        <v>193</v>
      </c>
      <c r="D30" s="68">
        <v>0.69710000000000005</v>
      </c>
      <c r="E30" s="69">
        <v>6735277</v>
      </c>
      <c r="F30" s="70">
        <v>2040115.4032999997</v>
      </c>
      <c r="G30" s="72"/>
      <c r="H30" s="59"/>
      <c r="I30" s="71"/>
      <c r="J30" s="83"/>
      <c r="K30" s="59"/>
      <c r="L30" s="71"/>
      <c r="M30" s="83"/>
      <c r="N30" s="59"/>
      <c r="O30" s="71"/>
      <c r="P30" s="83"/>
    </row>
    <row r="31" spans="2:16" x14ac:dyDescent="0.3">
      <c r="B31" s="59" t="s">
        <v>46</v>
      </c>
      <c r="C31" s="59" t="s">
        <v>194</v>
      </c>
      <c r="D31" s="68">
        <v>0.33739999999999998</v>
      </c>
      <c r="E31" s="69">
        <v>28915653</v>
      </c>
      <c r="F31" s="70">
        <v>19159511.677800003</v>
      </c>
      <c r="G31" s="59"/>
      <c r="H31" s="73" t="s">
        <v>195</v>
      </c>
      <c r="I31" s="71"/>
      <c r="J31" s="83" t="s">
        <v>196</v>
      </c>
      <c r="K31" s="59" t="s">
        <v>197</v>
      </c>
      <c r="L31" s="71"/>
      <c r="M31" s="83" t="s">
        <v>198</v>
      </c>
      <c r="N31" s="59" t="s">
        <v>199</v>
      </c>
      <c r="O31" s="71"/>
      <c r="P31" s="83" t="s">
        <v>200</v>
      </c>
    </row>
    <row r="32" spans="2:16" x14ac:dyDescent="0.3">
      <c r="B32" s="59" t="s">
        <v>46</v>
      </c>
      <c r="C32" s="59" t="s">
        <v>201</v>
      </c>
      <c r="D32" s="68">
        <v>0.1487</v>
      </c>
      <c r="E32" s="69">
        <v>19889742</v>
      </c>
      <c r="F32" s="70">
        <v>16932137.364599999</v>
      </c>
      <c r="G32" s="59"/>
      <c r="H32" s="59" t="s">
        <v>202</v>
      </c>
      <c r="I32" s="71">
        <v>2035</v>
      </c>
      <c r="J32" s="83" t="s">
        <v>203</v>
      </c>
      <c r="K32" s="59" t="s">
        <v>204</v>
      </c>
      <c r="L32" s="71"/>
      <c r="M32" s="83" t="s">
        <v>205</v>
      </c>
      <c r="N32" s="59" t="s">
        <v>206</v>
      </c>
      <c r="O32" s="71"/>
      <c r="P32" s="83" t="s">
        <v>207</v>
      </c>
    </row>
    <row r="33" spans="2:16" x14ac:dyDescent="0.3">
      <c r="B33" s="59" t="s">
        <v>46</v>
      </c>
      <c r="C33" s="59" t="s">
        <v>208</v>
      </c>
      <c r="D33" s="68">
        <v>0.50560000000000005</v>
      </c>
      <c r="E33" s="69">
        <v>21904983</v>
      </c>
      <c r="F33" s="70">
        <v>10829823.595199998</v>
      </c>
      <c r="G33" s="59"/>
      <c r="H33" s="59" t="s">
        <v>209</v>
      </c>
      <c r="I33" s="71">
        <v>2030</v>
      </c>
      <c r="J33" s="83" t="s">
        <v>210</v>
      </c>
      <c r="K33" s="73" t="s">
        <v>211</v>
      </c>
      <c r="L33" s="71"/>
      <c r="M33" s="83" t="s">
        <v>212</v>
      </c>
      <c r="N33" s="73" t="s">
        <v>213</v>
      </c>
      <c r="O33" s="71"/>
      <c r="P33" s="83" t="s">
        <v>214</v>
      </c>
    </row>
    <row r="34" spans="2:16" x14ac:dyDescent="0.3">
      <c r="B34" s="59" t="s">
        <v>46</v>
      </c>
      <c r="C34" s="59" t="s">
        <v>215</v>
      </c>
      <c r="D34" s="68">
        <v>0.47349999999999998</v>
      </c>
      <c r="E34" s="69">
        <v>4614974</v>
      </c>
      <c r="F34" s="70">
        <v>2429783.8109999998</v>
      </c>
      <c r="G34" s="59"/>
      <c r="H34" s="59"/>
      <c r="I34" s="71"/>
      <c r="J34" s="83"/>
      <c r="K34" s="59"/>
      <c r="L34" s="71"/>
      <c r="M34" s="83"/>
      <c r="N34" s="59"/>
      <c r="O34" s="71"/>
      <c r="P34" s="83"/>
    </row>
    <row r="35" spans="2:16" x14ac:dyDescent="0.3">
      <c r="B35" s="59" t="s">
        <v>46</v>
      </c>
      <c r="C35" s="59" t="s">
        <v>216</v>
      </c>
      <c r="D35" s="68">
        <v>0.30599999999999999</v>
      </c>
      <c r="E35" s="69">
        <v>32077072</v>
      </c>
      <c r="F35" s="70">
        <v>22261487.967999998</v>
      </c>
      <c r="G35" s="59"/>
      <c r="H35" s="59" t="s">
        <v>217</v>
      </c>
      <c r="I35" s="71">
        <v>2030</v>
      </c>
      <c r="J35" s="83" t="s">
        <v>218</v>
      </c>
      <c r="K35" s="59" t="s">
        <v>219</v>
      </c>
      <c r="L35" s="71"/>
      <c r="M35" s="83" t="s">
        <v>220</v>
      </c>
      <c r="N35" s="59" t="s">
        <v>221</v>
      </c>
      <c r="O35" s="71"/>
      <c r="P35" s="83" t="s">
        <v>222</v>
      </c>
    </row>
    <row r="36" spans="2:16" x14ac:dyDescent="0.3">
      <c r="B36" s="59" t="s">
        <v>46</v>
      </c>
      <c r="C36" s="69" t="s">
        <v>223</v>
      </c>
      <c r="D36" s="68">
        <v>0.56259999999999999</v>
      </c>
      <c r="E36" s="69">
        <v>2530151</v>
      </c>
      <c r="F36" s="70">
        <v>1106688.0474</v>
      </c>
      <c r="G36" s="59"/>
      <c r="H36" s="73" t="s">
        <v>224</v>
      </c>
      <c r="I36" s="71"/>
      <c r="J36" s="83"/>
      <c r="K36" s="59" t="s">
        <v>225</v>
      </c>
      <c r="L36" s="71">
        <v>2015</v>
      </c>
      <c r="M36" s="83" t="s">
        <v>226</v>
      </c>
      <c r="N36" s="59"/>
      <c r="O36" s="71"/>
      <c r="P36" s="83"/>
    </row>
    <row r="37" spans="2:16" x14ac:dyDescent="0.3">
      <c r="B37" s="59" t="s">
        <v>46</v>
      </c>
      <c r="C37" s="59" t="s">
        <v>227</v>
      </c>
      <c r="D37" s="68">
        <v>0.1925</v>
      </c>
      <c r="E37" s="69">
        <v>25252722</v>
      </c>
      <c r="F37" s="70">
        <v>20391573.015000001</v>
      </c>
      <c r="G37" s="59"/>
      <c r="H37" s="59" t="s">
        <v>228</v>
      </c>
      <c r="I37" s="71">
        <v>2030</v>
      </c>
      <c r="J37" s="83" t="s">
        <v>229</v>
      </c>
      <c r="K37" s="73" t="s">
        <v>230</v>
      </c>
      <c r="L37" s="71"/>
      <c r="M37" s="83" t="s">
        <v>231</v>
      </c>
      <c r="N37" s="59"/>
      <c r="O37" s="71"/>
      <c r="P37" s="83"/>
    </row>
    <row r="38" spans="2:16" x14ac:dyDescent="0.3">
      <c r="B38" s="59" t="s">
        <v>46</v>
      </c>
      <c r="C38" s="59" t="s">
        <v>232</v>
      </c>
      <c r="D38" s="68">
        <v>0.55400000000000005</v>
      </c>
      <c r="E38" s="69">
        <v>213401323</v>
      </c>
      <c r="F38" s="70">
        <v>95176990.057999983</v>
      </c>
      <c r="G38" s="59"/>
      <c r="H38" s="59" t="s">
        <v>233</v>
      </c>
      <c r="I38" s="71" t="s">
        <v>174</v>
      </c>
      <c r="J38" s="83" t="s">
        <v>234</v>
      </c>
      <c r="K38" s="59" t="s">
        <v>235</v>
      </c>
      <c r="L38" s="74"/>
      <c r="M38" s="83" t="s">
        <v>236</v>
      </c>
      <c r="N38" s="59" t="s">
        <v>237</v>
      </c>
      <c r="O38" s="74">
        <v>2022</v>
      </c>
      <c r="P38" s="83" t="s">
        <v>238</v>
      </c>
    </row>
    <row r="39" spans="2:16" x14ac:dyDescent="0.3">
      <c r="B39" s="59" t="s">
        <v>46</v>
      </c>
      <c r="C39" s="59" t="s">
        <v>239</v>
      </c>
      <c r="D39" s="68">
        <v>0.46600000000000003</v>
      </c>
      <c r="E39" s="69">
        <v>13461888</v>
      </c>
      <c r="F39" s="70">
        <v>7188648.1920000007</v>
      </c>
      <c r="G39" s="59"/>
      <c r="H39" s="59" t="s">
        <v>240</v>
      </c>
      <c r="I39" s="71">
        <v>2024</v>
      </c>
      <c r="J39" s="83" t="s">
        <v>241</v>
      </c>
      <c r="K39" s="59" t="s">
        <v>242</v>
      </c>
      <c r="L39" s="71"/>
      <c r="M39" s="83" t="s">
        <v>243</v>
      </c>
      <c r="N39" s="59" t="s">
        <v>244</v>
      </c>
      <c r="O39" s="71">
        <v>2022</v>
      </c>
      <c r="P39" s="83" t="s">
        <v>245</v>
      </c>
    </row>
    <row r="40" spans="2:16" x14ac:dyDescent="0.3">
      <c r="B40" s="59" t="s">
        <v>46</v>
      </c>
      <c r="C40" s="59" t="s">
        <v>246</v>
      </c>
      <c r="D40" s="68">
        <v>0.76559999999999995</v>
      </c>
      <c r="E40" s="69">
        <v>223107</v>
      </c>
      <c r="F40" s="70">
        <v>52296.280800000015</v>
      </c>
      <c r="G40" s="59"/>
      <c r="H40" s="59"/>
      <c r="I40" s="71"/>
      <c r="J40" s="83"/>
      <c r="K40" s="59"/>
      <c r="L40" s="71"/>
      <c r="M40" s="83"/>
      <c r="N40" s="59"/>
      <c r="O40" s="71"/>
      <c r="P40" s="83"/>
    </row>
    <row r="41" spans="2:16" x14ac:dyDescent="0.3">
      <c r="B41" s="59" t="s">
        <v>46</v>
      </c>
      <c r="C41" s="59" t="s">
        <v>247</v>
      </c>
      <c r="D41" s="68">
        <v>0.70369999999999999</v>
      </c>
      <c r="E41" s="69">
        <v>16876720</v>
      </c>
      <c r="F41" s="70">
        <v>5000572.1359999999</v>
      </c>
      <c r="G41" s="59"/>
      <c r="H41" s="59" t="s">
        <v>248</v>
      </c>
      <c r="I41" s="71"/>
      <c r="J41" s="83" t="s">
        <v>249</v>
      </c>
      <c r="K41" s="59" t="s">
        <v>250</v>
      </c>
      <c r="L41" s="67" t="s">
        <v>251</v>
      </c>
      <c r="M41" s="83"/>
      <c r="N41" s="59" t="s">
        <v>252</v>
      </c>
      <c r="O41" s="71">
        <v>2023</v>
      </c>
      <c r="P41" s="83" t="s">
        <v>253</v>
      </c>
    </row>
    <row r="42" spans="2:16" x14ac:dyDescent="0.3">
      <c r="B42" s="59" t="s">
        <v>46</v>
      </c>
      <c r="C42" s="59" t="s">
        <v>254</v>
      </c>
      <c r="D42" s="68">
        <v>0.26200000000000001</v>
      </c>
      <c r="E42" s="69">
        <v>8420641</v>
      </c>
      <c r="F42" s="70">
        <v>6214433.0580000002</v>
      </c>
      <c r="G42" s="59"/>
      <c r="H42" s="59" t="s">
        <v>255</v>
      </c>
      <c r="I42" s="71">
        <v>2030</v>
      </c>
      <c r="J42" s="83" t="s">
        <v>256</v>
      </c>
      <c r="K42" s="59" t="s">
        <v>257</v>
      </c>
      <c r="L42" s="71"/>
      <c r="M42" s="83" t="s">
        <v>258</v>
      </c>
      <c r="N42" s="59" t="s">
        <v>259</v>
      </c>
      <c r="O42" s="71"/>
      <c r="P42" s="83" t="s">
        <v>260</v>
      </c>
    </row>
    <row r="43" spans="2:16" x14ac:dyDescent="0.3">
      <c r="B43" s="59" t="s">
        <v>46</v>
      </c>
      <c r="C43" s="59" t="s">
        <v>261</v>
      </c>
      <c r="D43" s="68">
        <v>0.49730000000000002</v>
      </c>
      <c r="E43" s="69">
        <v>17065581</v>
      </c>
      <c r="F43" s="70">
        <v>8578867.5686999988</v>
      </c>
      <c r="G43" s="59"/>
      <c r="H43" s="59"/>
      <c r="I43" s="71"/>
      <c r="J43" s="83"/>
      <c r="K43" s="59" t="s">
        <v>262</v>
      </c>
      <c r="L43" s="71"/>
      <c r="M43" s="83" t="s">
        <v>263</v>
      </c>
      <c r="N43" s="59" t="s">
        <v>264</v>
      </c>
      <c r="O43" s="71"/>
      <c r="P43" s="83" t="s">
        <v>263</v>
      </c>
    </row>
    <row r="44" spans="2:16" x14ac:dyDescent="0.3">
      <c r="B44" s="59" t="s">
        <v>46</v>
      </c>
      <c r="C44" s="59" t="s">
        <v>265</v>
      </c>
      <c r="D44" s="68">
        <v>0.84389999999999998</v>
      </c>
      <c r="E44" s="69">
        <v>59392255</v>
      </c>
      <c r="F44" s="70">
        <v>9271131.0055000018</v>
      </c>
      <c r="G44" s="59"/>
      <c r="H44" s="59"/>
      <c r="I44" s="71"/>
      <c r="J44" s="83"/>
      <c r="K44" s="59"/>
      <c r="L44" s="71"/>
      <c r="M44" s="83"/>
      <c r="N44" s="59"/>
      <c r="O44" s="71"/>
      <c r="P44" s="83"/>
    </row>
    <row r="45" spans="2:16" x14ac:dyDescent="0.3">
      <c r="B45" s="59" t="s">
        <v>46</v>
      </c>
      <c r="C45" s="59" t="s">
        <v>266</v>
      </c>
      <c r="D45" s="68">
        <v>7.2400000000000006E-2</v>
      </c>
      <c r="E45" s="69">
        <v>10748272</v>
      </c>
      <c r="F45" s="70">
        <v>9970097.1072000004</v>
      </c>
      <c r="G45" s="59"/>
      <c r="H45" s="59" t="s">
        <v>267</v>
      </c>
      <c r="I45" s="71">
        <v>2025</v>
      </c>
      <c r="J45" s="83" t="s">
        <v>268</v>
      </c>
      <c r="K45" s="59" t="s">
        <v>269</v>
      </c>
      <c r="L45" s="71"/>
      <c r="M45" s="83"/>
      <c r="N45" s="59"/>
      <c r="O45" s="71"/>
      <c r="P45" s="83"/>
    </row>
    <row r="46" spans="2:16" x14ac:dyDescent="0.3">
      <c r="B46" s="59" t="s">
        <v>46</v>
      </c>
      <c r="C46" s="59" t="s">
        <v>270</v>
      </c>
      <c r="D46" s="68">
        <v>0.55389999999999995</v>
      </c>
      <c r="E46" s="69">
        <v>45657202</v>
      </c>
      <c r="F46" s="70">
        <v>20367677.812200002</v>
      </c>
      <c r="G46" s="59"/>
      <c r="H46" s="59" t="s">
        <v>271</v>
      </c>
      <c r="I46" s="71">
        <v>2030</v>
      </c>
      <c r="J46" s="83" t="s">
        <v>272</v>
      </c>
      <c r="K46" s="59" t="s">
        <v>273</v>
      </c>
      <c r="L46" s="71"/>
      <c r="M46" s="83" t="s">
        <v>274</v>
      </c>
      <c r="N46" s="59"/>
      <c r="O46" s="71"/>
      <c r="P46" s="83"/>
    </row>
    <row r="47" spans="2:16" x14ac:dyDescent="0.3">
      <c r="B47" s="59" t="s">
        <v>46</v>
      </c>
      <c r="C47" s="59" t="s">
        <v>275</v>
      </c>
      <c r="D47" s="68">
        <v>0.39900000000000002</v>
      </c>
      <c r="E47" s="69">
        <v>63588334</v>
      </c>
      <c r="F47" s="70">
        <v>38216588.733999997</v>
      </c>
      <c r="G47" s="59"/>
      <c r="H47" s="73" t="s">
        <v>276</v>
      </c>
      <c r="I47" s="71">
        <v>2030</v>
      </c>
      <c r="J47" s="83" t="s">
        <v>277</v>
      </c>
      <c r="K47" s="73" t="s">
        <v>278</v>
      </c>
      <c r="L47" s="71">
        <v>2022</v>
      </c>
      <c r="M47" s="83" t="s">
        <v>279</v>
      </c>
      <c r="N47" s="59" t="s">
        <v>280</v>
      </c>
      <c r="O47" s="71"/>
      <c r="P47" s="83" t="s">
        <v>281</v>
      </c>
    </row>
    <row r="48" spans="2:16" x14ac:dyDescent="0.3">
      <c r="B48" s="59" t="s">
        <v>46</v>
      </c>
      <c r="C48" s="59" t="s">
        <v>282</v>
      </c>
      <c r="D48" s="68">
        <v>0.54</v>
      </c>
      <c r="E48" s="69">
        <v>8644829</v>
      </c>
      <c r="F48" s="70">
        <v>3976621.34</v>
      </c>
      <c r="G48" s="59"/>
      <c r="H48" s="59" t="s">
        <v>283</v>
      </c>
      <c r="I48" s="71">
        <v>2030</v>
      </c>
      <c r="J48" s="83" t="s">
        <v>284</v>
      </c>
      <c r="K48" s="59" t="s">
        <v>285</v>
      </c>
      <c r="L48" s="71"/>
      <c r="M48" s="83"/>
      <c r="N48" s="59" t="s">
        <v>286</v>
      </c>
      <c r="O48" s="71">
        <v>2022</v>
      </c>
      <c r="P48" s="83" t="s">
        <v>287</v>
      </c>
    </row>
    <row r="49" spans="2:16" x14ac:dyDescent="0.3">
      <c r="B49" s="59" t="s">
        <v>46</v>
      </c>
      <c r="C49" s="59" t="s">
        <v>288</v>
      </c>
      <c r="D49" s="68">
        <v>0.42070000000000002</v>
      </c>
      <c r="E49" s="69">
        <v>45853778</v>
      </c>
      <c r="F49" s="70">
        <v>26563093.595399998</v>
      </c>
      <c r="G49" s="59"/>
      <c r="H49" s="59" t="s">
        <v>289</v>
      </c>
      <c r="I49" s="71">
        <v>2030</v>
      </c>
      <c r="J49" s="83" t="s">
        <v>290</v>
      </c>
      <c r="K49" s="69" t="s">
        <v>291</v>
      </c>
      <c r="L49" s="71"/>
      <c r="M49" s="83" t="s">
        <v>292</v>
      </c>
      <c r="N49" s="59"/>
      <c r="O49" s="71"/>
      <c r="P49" s="83"/>
    </row>
    <row r="50" spans="2:16" x14ac:dyDescent="0.3">
      <c r="B50" s="59" t="s">
        <v>46</v>
      </c>
      <c r="C50" s="59" t="s">
        <v>293</v>
      </c>
      <c r="D50" s="68">
        <v>0.44519999999999998</v>
      </c>
      <c r="E50" s="69">
        <v>19473125</v>
      </c>
      <c r="F50" s="70">
        <v>10803689.75</v>
      </c>
      <c r="G50" s="59"/>
      <c r="H50" s="59" t="s">
        <v>294</v>
      </c>
      <c r="I50" s="71">
        <v>2023</v>
      </c>
      <c r="J50" s="83" t="s">
        <v>295</v>
      </c>
      <c r="K50" s="59" t="s">
        <v>296</v>
      </c>
      <c r="L50" s="71"/>
      <c r="M50" s="83" t="s">
        <v>297</v>
      </c>
      <c r="N50" s="73" t="s">
        <v>298</v>
      </c>
      <c r="O50" s="71">
        <v>2022</v>
      </c>
      <c r="P50" s="83" t="s">
        <v>299</v>
      </c>
    </row>
    <row r="51" spans="2:16" x14ac:dyDescent="0.3">
      <c r="B51" s="59" t="s">
        <v>46</v>
      </c>
      <c r="C51" s="59" t="s">
        <v>300</v>
      </c>
      <c r="D51" s="68">
        <v>0.52749999999999997</v>
      </c>
      <c r="E51" s="69">
        <v>15993524</v>
      </c>
      <c r="F51" s="70">
        <v>7556940.0900000008</v>
      </c>
      <c r="G51" s="59"/>
      <c r="H51" s="59" t="s">
        <v>301</v>
      </c>
      <c r="I51" s="71">
        <v>2028</v>
      </c>
      <c r="J51" s="83" t="s">
        <v>302</v>
      </c>
      <c r="K51" s="59"/>
      <c r="L51" s="71"/>
      <c r="M51" s="83"/>
      <c r="N51" s="59"/>
      <c r="O51" s="71"/>
      <c r="P51" s="83"/>
    </row>
    <row r="52" spans="2:16" x14ac:dyDescent="0.3">
      <c r="B52" s="69" t="s">
        <v>47</v>
      </c>
      <c r="C52" s="59" t="s">
        <v>303</v>
      </c>
      <c r="D52" s="68">
        <v>0.97699999999999998</v>
      </c>
      <c r="E52" s="69">
        <v>40099462</v>
      </c>
      <c r="F52" s="70">
        <v>922287.62600000086</v>
      </c>
      <c r="G52" s="72"/>
      <c r="H52" s="59"/>
      <c r="I52" s="71"/>
      <c r="J52" s="83"/>
      <c r="K52" s="59"/>
      <c r="L52" s="71"/>
      <c r="M52" s="83"/>
      <c r="N52" s="59"/>
      <c r="O52" s="71"/>
      <c r="P52" s="83"/>
    </row>
    <row r="53" spans="2:16" x14ac:dyDescent="0.3">
      <c r="B53" s="69" t="s">
        <v>47</v>
      </c>
      <c r="C53" s="69" t="s">
        <v>304</v>
      </c>
      <c r="D53" s="68">
        <v>0.96199999999999997</v>
      </c>
      <c r="E53" s="69">
        <v>169356251</v>
      </c>
      <c r="F53" s="70">
        <v>6435537.5380000053</v>
      </c>
      <c r="G53" s="59"/>
      <c r="H53" s="73" t="s">
        <v>305</v>
      </c>
      <c r="I53" s="71"/>
      <c r="J53" s="83" t="s">
        <v>306</v>
      </c>
      <c r="K53" s="73" t="s">
        <v>307</v>
      </c>
      <c r="L53" s="71"/>
      <c r="M53" s="83" t="s">
        <v>308</v>
      </c>
      <c r="N53" s="73" t="s">
        <v>309</v>
      </c>
      <c r="O53" s="71"/>
      <c r="P53" s="83" t="s">
        <v>310</v>
      </c>
    </row>
    <row r="54" spans="2:16" x14ac:dyDescent="0.3">
      <c r="B54" s="69" t="s">
        <v>47</v>
      </c>
      <c r="C54" s="69" t="s">
        <v>311</v>
      </c>
      <c r="D54" s="68">
        <v>0.86399999999999999</v>
      </c>
      <c r="E54" s="69">
        <v>16589023</v>
      </c>
      <c r="F54" s="70">
        <v>2256107.128</v>
      </c>
      <c r="G54" s="59"/>
      <c r="H54" s="59"/>
      <c r="I54" s="71"/>
      <c r="J54" s="83"/>
      <c r="K54" s="73" t="s">
        <v>312</v>
      </c>
      <c r="L54" s="71"/>
      <c r="M54" s="83" t="s">
        <v>313</v>
      </c>
      <c r="N54" s="59"/>
      <c r="O54" s="71"/>
      <c r="P54" s="83"/>
    </row>
    <row r="55" spans="2:16" x14ac:dyDescent="0.3">
      <c r="B55" s="69" t="s">
        <v>47</v>
      </c>
      <c r="C55" s="69" t="s">
        <v>314</v>
      </c>
      <c r="D55" s="68">
        <v>0.52310000000000001</v>
      </c>
      <c r="E55" s="69">
        <v>25971909</v>
      </c>
      <c r="F55" s="70">
        <v>12386003.402100001</v>
      </c>
      <c r="G55" s="59"/>
      <c r="H55" s="59"/>
      <c r="I55" s="71"/>
      <c r="J55" s="83"/>
      <c r="K55" s="59"/>
      <c r="L55" s="71"/>
      <c r="M55" s="83"/>
      <c r="N55" s="59"/>
      <c r="O55" s="71"/>
      <c r="P55" s="83"/>
    </row>
    <row r="56" spans="2:16" x14ac:dyDescent="0.3">
      <c r="B56" s="59" t="s">
        <v>47</v>
      </c>
      <c r="C56" s="59" t="s">
        <v>315</v>
      </c>
      <c r="D56" s="68">
        <v>0.96950000000000003</v>
      </c>
      <c r="E56" s="69">
        <v>273753191</v>
      </c>
      <c r="F56" s="70">
        <v>8349472.3254999919</v>
      </c>
      <c r="G56" s="72"/>
      <c r="H56" s="59"/>
      <c r="I56" s="71"/>
      <c r="J56" s="83"/>
      <c r="K56" s="59"/>
      <c r="L56" s="71"/>
      <c r="M56" s="83"/>
      <c r="N56" s="73"/>
      <c r="O56" s="71"/>
      <c r="P56" s="83"/>
    </row>
    <row r="57" spans="2:16" x14ac:dyDescent="0.3">
      <c r="B57" s="69" t="s">
        <v>47</v>
      </c>
      <c r="C57" s="69" t="s">
        <v>316</v>
      </c>
      <c r="D57" s="68">
        <v>0.97299999999999998</v>
      </c>
      <c r="E57" s="69">
        <v>7425057</v>
      </c>
      <c r="F57" s="70">
        <v>200476.53900000016</v>
      </c>
      <c r="G57" s="59"/>
      <c r="H57" s="59"/>
      <c r="I57" s="71"/>
      <c r="J57" s="83"/>
      <c r="K57" s="69" t="s">
        <v>317</v>
      </c>
      <c r="L57" s="71"/>
      <c r="M57" s="83"/>
      <c r="N57" s="59"/>
      <c r="O57" s="71"/>
      <c r="P57" s="83"/>
    </row>
    <row r="58" spans="2:16" x14ac:dyDescent="0.3">
      <c r="B58" s="69" t="s">
        <v>47</v>
      </c>
      <c r="C58" s="69" t="s">
        <v>318</v>
      </c>
      <c r="D58" s="68">
        <v>0.98099999999999998</v>
      </c>
      <c r="E58" s="69">
        <v>3347782</v>
      </c>
      <c r="F58" s="70">
        <v>63607.858000000058</v>
      </c>
      <c r="G58" s="59"/>
      <c r="H58" s="59"/>
      <c r="I58" s="71"/>
      <c r="J58" s="83"/>
      <c r="K58" s="75" t="s">
        <v>319</v>
      </c>
      <c r="L58" s="71"/>
      <c r="M58" s="83"/>
      <c r="N58" s="59"/>
      <c r="O58" s="71"/>
      <c r="P58" s="83"/>
    </row>
    <row r="59" spans="2:16" x14ac:dyDescent="0.3">
      <c r="B59" s="69" t="s">
        <v>47</v>
      </c>
      <c r="C59" s="69" t="s">
        <v>320</v>
      </c>
      <c r="D59" s="68">
        <v>0.70399999999999996</v>
      </c>
      <c r="E59" s="69">
        <v>53798084</v>
      </c>
      <c r="F59" s="70">
        <v>15924232.864000002</v>
      </c>
      <c r="G59" s="59"/>
      <c r="H59" s="59" t="s">
        <v>321</v>
      </c>
      <c r="I59" s="71">
        <v>2021</v>
      </c>
      <c r="J59" s="83" t="s">
        <v>322</v>
      </c>
      <c r="K59" s="59" t="s">
        <v>323</v>
      </c>
      <c r="L59" s="71"/>
      <c r="M59" s="83" t="s">
        <v>324</v>
      </c>
      <c r="N59" s="59" t="s">
        <v>325</v>
      </c>
      <c r="O59" s="71"/>
      <c r="P59" s="83" t="s">
        <v>326</v>
      </c>
    </row>
    <row r="60" spans="2:16" x14ac:dyDescent="0.3">
      <c r="B60" s="69" t="s">
        <v>47</v>
      </c>
      <c r="C60" s="69" t="s">
        <v>327</v>
      </c>
      <c r="D60" s="68">
        <v>0.89900000000000002</v>
      </c>
      <c r="E60" s="69">
        <v>30034989</v>
      </c>
      <c r="F60" s="70">
        <v>3033533.8889999995</v>
      </c>
      <c r="G60" s="59"/>
      <c r="H60" s="69"/>
      <c r="I60" s="71"/>
      <c r="J60" s="83" t="s">
        <v>328</v>
      </c>
      <c r="K60" s="59" t="s">
        <v>329</v>
      </c>
      <c r="L60" s="71"/>
      <c r="M60" s="83"/>
      <c r="N60" s="59"/>
      <c r="O60" s="71"/>
      <c r="P60" s="83"/>
    </row>
    <row r="61" spans="2:16" x14ac:dyDescent="0.3">
      <c r="B61" s="69" t="s">
        <v>47</v>
      </c>
      <c r="C61" s="69" t="s">
        <v>330</v>
      </c>
      <c r="D61" s="68">
        <v>0.75380000000000003</v>
      </c>
      <c r="E61" s="69">
        <v>231402117</v>
      </c>
      <c r="F61" s="70">
        <v>56971201.205399998</v>
      </c>
      <c r="G61" s="59"/>
      <c r="H61" s="59"/>
      <c r="I61" s="71"/>
      <c r="J61" s="83"/>
      <c r="K61" s="59"/>
      <c r="L61" s="71"/>
      <c r="M61" s="83"/>
      <c r="N61" s="59"/>
      <c r="O61" s="71"/>
      <c r="P61" s="83"/>
    </row>
    <row r="62" spans="2:16" x14ac:dyDescent="0.3">
      <c r="B62" s="69" t="s">
        <v>47</v>
      </c>
      <c r="C62" s="69" t="s">
        <v>331</v>
      </c>
      <c r="D62" s="68">
        <v>0.96840000000000004</v>
      </c>
      <c r="E62" s="69">
        <v>113880328</v>
      </c>
      <c r="F62" s="70">
        <v>3598618.3647999954</v>
      </c>
      <c r="G62" s="59"/>
      <c r="H62" s="59" t="s">
        <v>332</v>
      </c>
      <c r="I62" s="71"/>
      <c r="J62" s="83" t="s">
        <v>333</v>
      </c>
      <c r="K62" s="59" t="s">
        <v>334</v>
      </c>
      <c r="L62" s="71"/>
      <c r="M62" s="83" t="s">
        <v>335</v>
      </c>
      <c r="N62" s="69" t="s">
        <v>336</v>
      </c>
      <c r="O62" s="71"/>
      <c r="P62" s="83" t="s">
        <v>337</v>
      </c>
    </row>
    <row r="63" spans="2:16" x14ac:dyDescent="0.3">
      <c r="B63" s="59" t="s">
        <v>47</v>
      </c>
      <c r="C63" s="59" t="s">
        <v>338</v>
      </c>
      <c r="D63" s="68">
        <v>0.96120000000000005</v>
      </c>
      <c r="E63" s="69">
        <v>1320942</v>
      </c>
      <c r="F63" s="70">
        <v>51252.549599999926</v>
      </c>
      <c r="G63" s="72"/>
      <c r="H63" s="59"/>
      <c r="I63" s="71"/>
      <c r="J63" s="83"/>
      <c r="K63" s="59"/>
      <c r="L63" s="71"/>
      <c r="M63" s="83"/>
      <c r="N63" s="59"/>
      <c r="O63" s="71"/>
      <c r="P63" s="83"/>
    </row>
    <row r="64" spans="2:16" x14ac:dyDescent="0.3">
      <c r="B64" s="59" t="s">
        <v>339</v>
      </c>
      <c r="C64" s="59" t="s">
        <v>340</v>
      </c>
      <c r="D64" s="68">
        <v>0.97109999999999996</v>
      </c>
      <c r="E64" s="69">
        <v>400031</v>
      </c>
      <c r="F64" s="70">
        <v>11560.895900000014</v>
      </c>
      <c r="G64" s="72"/>
      <c r="H64" s="59"/>
      <c r="I64" s="71"/>
      <c r="J64" s="83"/>
      <c r="K64" s="59"/>
      <c r="L64" s="71"/>
      <c r="M64" s="83"/>
      <c r="N64" s="59"/>
      <c r="O64" s="71"/>
      <c r="P64" s="83"/>
    </row>
    <row r="65" spans="2:16" x14ac:dyDescent="0.3">
      <c r="B65" s="69" t="s">
        <v>339</v>
      </c>
      <c r="C65" s="69" t="s">
        <v>341</v>
      </c>
      <c r="D65" s="68">
        <v>0.875</v>
      </c>
      <c r="E65" s="69">
        <v>12079472</v>
      </c>
      <c r="F65" s="70">
        <v>1509934</v>
      </c>
      <c r="G65" s="59"/>
      <c r="H65" s="59"/>
      <c r="I65" s="71"/>
      <c r="J65" s="83"/>
      <c r="K65" s="59"/>
      <c r="L65" s="71"/>
      <c r="M65" s="83"/>
      <c r="N65" s="59"/>
      <c r="O65" s="71"/>
      <c r="P65" s="83"/>
    </row>
    <row r="66" spans="2:16" x14ac:dyDescent="0.3">
      <c r="B66" s="69" t="s">
        <v>339</v>
      </c>
      <c r="C66" s="59" t="s">
        <v>341</v>
      </c>
      <c r="D66" s="68">
        <v>0.97550000000000003</v>
      </c>
      <c r="E66" s="69">
        <v>12079472</v>
      </c>
      <c r="F66" s="70">
        <v>295947.06399999961</v>
      </c>
      <c r="G66" s="72"/>
      <c r="H66" s="59"/>
      <c r="I66" s="71"/>
      <c r="J66" s="83"/>
      <c r="K66" s="59"/>
      <c r="L66" s="71"/>
      <c r="M66" s="83"/>
      <c r="N66" s="59"/>
      <c r="O66" s="71"/>
      <c r="P66" s="83"/>
    </row>
    <row r="67" spans="2:16" x14ac:dyDescent="0.3">
      <c r="B67" s="69" t="s">
        <v>339</v>
      </c>
      <c r="C67" s="69" t="s">
        <v>342</v>
      </c>
      <c r="D67" s="68">
        <v>0.98850000000000005</v>
      </c>
      <c r="E67" s="69">
        <v>17797737</v>
      </c>
      <c r="F67" s="70">
        <v>204673.97549999919</v>
      </c>
      <c r="G67" s="59"/>
      <c r="H67" s="59"/>
      <c r="I67" s="71"/>
      <c r="J67" s="83"/>
      <c r="K67" s="59"/>
      <c r="L67" s="71"/>
      <c r="M67" s="83"/>
      <c r="N67" s="59"/>
      <c r="O67" s="71"/>
      <c r="P67" s="83"/>
    </row>
    <row r="68" spans="2:16" x14ac:dyDescent="0.3">
      <c r="B68" s="59" t="s">
        <v>339</v>
      </c>
      <c r="C68" s="59" t="s">
        <v>343</v>
      </c>
      <c r="D68" s="68">
        <v>0.93589999999999995</v>
      </c>
      <c r="E68" s="69">
        <v>124610</v>
      </c>
      <c r="F68" s="70">
        <v>7987.5010000000057</v>
      </c>
      <c r="G68" s="72"/>
      <c r="H68" s="59"/>
      <c r="I68" s="71"/>
      <c r="J68" s="83"/>
      <c r="K68" s="59"/>
      <c r="L68" s="71"/>
      <c r="M68" s="83"/>
      <c r="N68" s="59"/>
      <c r="O68" s="71"/>
      <c r="P68" s="83"/>
    </row>
    <row r="69" spans="2:16" x14ac:dyDescent="0.3">
      <c r="B69" s="69" t="s">
        <v>339</v>
      </c>
      <c r="C69" s="69" t="s">
        <v>344</v>
      </c>
      <c r="D69" s="68">
        <v>0.97060000000000002</v>
      </c>
      <c r="E69" s="69">
        <v>17109746</v>
      </c>
      <c r="F69" s="70">
        <v>503026.53239999968</v>
      </c>
      <c r="G69" s="59"/>
      <c r="H69" s="73"/>
      <c r="I69" s="71"/>
      <c r="J69" s="83"/>
      <c r="K69" s="73" t="s">
        <v>345</v>
      </c>
      <c r="L69" s="71"/>
      <c r="M69" s="83" t="s">
        <v>346</v>
      </c>
      <c r="N69" s="59"/>
      <c r="O69" s="71"/>
      <c r="P69" s="83"/>
    </row>
    <row r="70" spans="2:16" x14ac:dyDescent="0.3">
      <c r="B70" s="59" t="s">
        <v>339</v>
      </c>
      <c r="C70" s="59" t="s">
        <v>347</v>
      </c>
      <c r="D70" s="68">
        <v>0.9254</v>
      </c>
      <c r="E70" s="69">
        <v>804567</v>
      </c>
      <c r="F70" s="70">
        <v>60020.698199999999</v>
      </c>
      <c r="G70" s="72"/>
      <c r="H70" s="59"/>
      <c r="I70" s="71"/>
      <c r="J70" s="83"/>
      <c r="K70" s="59"/>
      <c r="L70" s="71"/>
      <c r="M70" s="83"/>
      <c r="N70" s="59"/>
      <c r="O70" s="71"/>
      <c r="P70" s="83"/>
    </row>
    <row r="71" spans="2:16" x14ac:dyDescent="0.3">
      <c r="B71" s="69" t="s">
        <v>339</v>
      </c>
      <c r="C71" s="69" t="s">
        <v>348</v>
      </c>
      <c r="D71" s="68">
        <v>0.46929999999999999</v>
      </c>
      <c r="E71" s="69">
        <v>11447569</v>
      </c>
      <c r="F71" s="70">
        <v>6075224.8682999993</v>
      </c>
      <c r="G71" s="59"/>
      <c r="H71" s="59"/>
      <c r="I71" s="71"/>
      <c r="J71" s="83"/>
      <c r="K71" s="69" t="s">
        <v>349</v>
      </c>
      <c r="L71" s="67" t="s">
        <v>350</v>
      </c>
      <c r="M71" s="83" t="s">
        <v>351</v>
      </c>
      <c r="N71" s="73" t="s">
        <v>352</v>
      </c>
      <c r="O71" s="67" t="s">
        <v>351</v>
      </c>
      <c r="P71" s="83" t="s">
        <v>353</v>
      </c>
    </row>
    <row r="72" spans="2:16" x14ac:dyDescent="0.3">
      <c r="B72" s="69" t="s">
        <v>339</v>
      </c>
      <c r="C72" s="69" t="s">
        <v>354</v>
      </c>
      <c r="D72" s="68">
        <v>0.93210000000000004</v>
      </c>
      <c r="E72" s="69">
        <v>10278345</v>
      </c>
      <c r="F72" s="70">
        <v>697899.62549999962</v>
      </c>
      <c r="G72" s="59"/>
      <c r="H72" s="59"/>
      <c r="I72" s="71"/>
      <c r="J72" s="83"/>
      <c r="K72" s="59"/>
      <c r="L72" s="71"/>
      <c r="M72" s="83"/>
      <c r="N72" s="59"/>
      <c r="O72" s="71"/>
      <c r="P72" s="83"/>
    </row>
    <row r="73" spans="2:16" x14ac:dyDescent="0.3">
      <c r="B73" s="69" t="s">
        <v>339</v>
      </c>
      <c r="C73" s="59" t="s">
        <v>355</v>
      </c>
      <c r="D73" s="68">
        <v>0.8891</v>
      </c>
      <c r="E73" s="69">
        <v>6850540</v>
      </c>
      <c r="F73" s="70">
        <v>759724.88599999994</v>
      </c>
      <c r="G73" s="72"/>
      <c r="H73" s="59"/>
      <c r="I73" s="71"/>
      <c r="J73" s="83"/>
      <c r="K73" s="59"/>
      <c r="L73" s="71"/>
      <c r="M73" s="83"/>
      <c r="N73" s="59"/>
      <c r="O73" s="71"/>
      <c r="P73" s="83"/>
    </row>
    <row r="74" spans="2:16" x14ac:dyDescent="0.3">
      <c r="B74" s="69" t="s">
        <v>339</v>
      </c>
      <c r="C74" s="69" t="s">
        <v>356</v>
      </c>
      <c r="D74" s="68">
        <v>0.96699999999999997</v>
      </c>
      <c r="E74" s="69">
        <v>4351267</v>
      </c>
      <c r="F74" s="70">
        <v>143591.81100000013</v>
      </c>
      <c r="G74" s="59"/>
      <c r="H74" s="59"/>
      <c r="I74" s="71"/>
      <c r="J74" s="83"/>
      <c r="K74" s="59"/>
      <c r="L74" s="71"/>
      <c r="M74" s="83"/>
      <c r="N74" s="59"/>
      <c r="O74" s="71"/>
      <c r="P74" s="83"/>
    </row>
    <row r="75" spans="2:16" x14ac:dyDescent="0.3">
      <c r="B75" s="69" t="s">
        <v>339</v>
      </c>
      <c r="C75" s="59" t="s">
        <v>357</v>
      </c>
      <c r="D75" s="68">
        <v>0.98199999999999998</v>
      </c>
      <c r="E75" s="69">
        <v>612985</v>
      </c>
      <c r="F75" s="70">
        <v>11033.73000000001</v>
      </c>
      <c r="G75" s="72"/>
      <c r="H75" s="59"/>
      <c r="I75" s="71"/>
      <c r="J75" s="83"/>
      <c r="K75" s="59"/>
      <c r="L75" s="71"/>
      <c r="M75" s="83"/>
      <c r="N75" s="59"/>
      <c r="O75" s="71"/>
      <c r="P75" s="83"/>
    </row>
    <row r="76" spans="2:16" x14ac:dyDescent="0.3">
      <c r="B76" s="69" t="s">
        <v>358</v>
      </c>
      <c r="C76" s="69" t="s">
        <v>359</v>
      </c>
      <c r="D76" s="68">
        <v>0.89139999999999997</v>
      </c>
      <c r="E76" s="69">
        <v>21324367</v>
      </c>
      <c r="F76" s="70">
        <v>2315826.2562000006</v>
      </c>
      <c r="G76" s="59"/>
      <c r="H76" s="59"/>
      <c r="I76" s="71"/>
      <c r="J76" s="83"/>
      <c r="K76" s="59"/>
      <c r="L76" s="71"/>
      <c r="M76" s="83"/>
      <c r="N76" s="59"/>
      <c r="O76" s="71"/>
      <c r="P76" s="83"/>
    </row>
    <row r="77" spans="2:16" x14ac:dyDescent="0.3">
      <c r="B77" s="69" t="s">
        <v>358</v>
      </c>
      <c r="C77" s="69" t="s">
        <v>360</v>
      </c>
      <c r="D77" s="68">
        <v>0.73760000000000003</v>
      </c>
      <c r="E77" s="69">
        <v>32981641</v>
      </c>
      <c r="F77" s="70">
        <v>8654382.5983999986</v>
      </c>
      <c r="G77" s="59"/>
      <c r="H77" s="59" t="s">
        <v>361</v>
      </c>
      <c r="I77" s="71">
        <v>2025</v>
      </c>
      <c r="J77" s="83" t="s">
        <v>362</v>
      </c>
      <c r="K77" s="59"/>
      <c r="L77" s="71"/>
      <c r="M77" s="83"/>
      <c r="N77" s="59" t="s">
        <v>363</v>
      </c>
      <c r="O77" s="71">
        <v>2022</v>
      </c>
      <c r="P77" s="83" t="s">
        <v>364</v>
      </c>
    </row>
    <row r="78" spans="2:16" x14ac:dyDescent="0.3">
      <c r="B78" s="59" t="s">
        <v>49</v>
      </c>
      <c r="C78" s="59" t="s">
        <v>365</v>
      </c>
      <c r="D78" s="68">
        <v>0.91959999999999997</v>
      </c>
      <c r="E78" s="69">
        <v>128874</v>
      </c>
      <c r="F78" s="70">
        <v>10361.469600000004</v>
      </c>
      <c r="G78" s="72"/>
      <c r="H78" s="69"/>
      <c r="I78" s="71"/>
      <c r="J78" s="83" t="s">
        <v>366</v>
      </c>
      <c r="K78" s="59"/>
      <c r="L78" s="71"/>
      <c r="M78" s="83"/>
      <c r="N78" s="59"/>
      <c r="O78" s="71"/>
      <c r="P78" s="83"/>
    </row>
    <row r="79" spans="2:16" x14ac:dyDescent="0.3">
      <c r="B79" s="69" t="s">
        <v>49</v>
      </c>
      <c r="C79" s="59" t="s">
        <v>367</v>
      </c>
      <c r="D79" s="68">
        <v>0.82930000000000004</v>
      </c>
      <c r="E79" s="69">
        <v>113131</v>
      </c>
      <c r="F79" s="70">
        <v>19311.461699999996</v>
      </c>
      <c r="G79" s="72"/>
      <c r="H79" s="59"/>
      <c r="I79" s="71"/>
      <c r="J79" s="83"/>
      <c r="K79" s="59"/>
      <c r="L79" s="71"/>
      <c r="M79" s="83"/>
      <c r="N79" s="59"/>
      <c r="O79" s="71"/>
      <c r="P79" s="83"/>
    </row>
    <row r="80" spans="2:16" x14ac:dyDescent="0.3">
      <c r="B80" s="69" t="s">
        <v>49</v>
      </c>
      <c r="C80" s="59" t="s">
        <v>368</v>
      </c>
      <c r="D80" s="68">
        <v>0.60399999999999998</v>
      </c>
      <c r="E80" s="69">
        <v>9949437</v>
      </c>
      <c r="F80" s="70">
        <v>3939977.0520000001</v>
      </c>
      <c r="G80" s="59"/>
      <c r="H80" s="59"/>
      <c r="I80" s="71"/>
      <c r="J80" s="83"/>
      <c r="K80" s="59"/>
      <c r="L80" s="71"/>
      <c r="M80" s="83"/>
      <c r="N80" s="59"/>
      <c r="O80" s="71"/>
      <c r="P80" s="83"/>
    </row>
    <row r="81" spans="2:16" x14ac:dyDescent="0.3">
      <c r="B81" s="69" t="s">
        <v>49</v>
      </c>
      <c r="C81" s="59" t="s">
        <v>369</v>
      </c>
      <c r="D81" s="68">
        <v>0.73350000000000004</v>
      </c>
      <c r="E81" s="69">
        <v>707851</v>
      </c>
      <c r="F81" s="70">
        <v>188642.29149999996</v>
      </c>
      <c r="G81" s="72"/>
      <c r="H81" s="59"/>
      <c r="I81" s="71"/>
      <c r="J81" s="83"/>
      <c r="K81" s="59"/>
      <c r="L81" s="71"/>
      <c r="M81" s="83"/>
      <c r="N81" s="59"/>
      <c r="O81" s="71"/>
      <c r="P81" s="83"/>
    </row>
    <row r="82" spans="2:16" x14ac:dyDescent="0.3">
      <c r="B82" s="69" t="s">
        <v>49</v>
      </c>
      <c r="C82" s="59" t="s">
        <v>370</v>
      </c>
      <c r="D82" s="68">
        <v>0.67330000000000001</v>
      </c>
      <c r="E82" s="69">
        <v>319137</v>
      </c>
      <c r="F82" s="70">
        <v>104262.0579</v>
      </c>
      <c r="G82" s="72"/>
      <c r="H82" s="59"/>
      <c r="I82" s="71"/>
      <c r="J82" s="83"/>
      <c r="K82" s="59"/>
      <c r="L82" s="71"/>
      <c r="M82" s="83"/>
      <c r="N82" s="59"/>
      <c r="O82" s="71"/>
      <c r="P82" s="83"/>
    </row>
    <row r="83" spans="2:16" x14ac:dyDescent="0.3">
      <c r="O83" s="43"/>
      <c r="P83" s="42"/>
    </row>
    <row r="84" spans="2:16" x14ac:dyDescent="0.3">
      <c r="O84" s="43"/>
      <c r="P84" s="42"/>
    </row>
    <row r="85" spans="2:16" x14ac:dyDescent="0.3">
      <c r="O85" s="43"/>
      <c r="P85" s="42"/>
    </row>
    <row r="86" spans="2:16" x14ac:dyDescent="0.3">
      <c r="O86" s="43"/>
      <c r="P86" s="42"/>
    </row>
    <row r="87" spans="2:16" x14ac:dyDescent="0.3">
      <c r="O87" s="43"/>
      <c r="P87" s="42"/>
    </row>
    <row r="88" spans="2:16" x14ac:dyDescent="0.3">
      <c r="O88" s="43"/>
      <c r="P88" s="42"/>
    </row>
    <row r="89" spans="2:16" x14ac:dyDescent="0.3">
      <c r="O89" s="43"/>
      <c r="P89" s="42"/>
    </row>
    <row r="90" spans="2:16" x14ac:dyDescent="0.3">
      <c r="B90" s="42"/>
      <c r="C90" s="42"/>
      <c r="D90" s="42"/>
      <c r="E90" s="42"/>
      <c r="L90" s="43"/>
      <c r="M90" s="42"/>
      <c r="N90" s="42"/>
      <c r="O90" s="43"/>
      <c r="P90" s="42"/>
    </row>
    <row r="91" spans="2:16" x14ac:dyDescent="0.3">
      <c r="B91" s="42"/>
      <c r="C91" s="42"/>
      <c r="D91" s="42"/>
      <c r="E91" s="42"/>
      <c r="L91" s="43"/>
      <c r="M91" s="42"/>
      <c r="N91" s="42"/>
      <c r="O91" s="43"/>
      <c r="P91" s="42"/>
    </row>
    <row r="92" spans="2:16" x14ac:dyDescent="0.3">
      <c r="B92" s="42"/>
      <c r="C92" s="42"/>
      <c r="D92" s="42"/>
      <c r="E92" s="42"/>
      <c r="L92" s="43"/>
      <c r="M92" s="42"/>
      <c r="N92" s="42"/>
      <c r="O92" s="43"/>
      <c r="P92" s="42"/>
    </row>
    <row r="93" spans="2:16" x14ac:dyDescent="0.3">
      <c r="B93" s="42"/>
      <c r="C93" s="42"/>
      <c r="D93" s="42"/>
      <c r="E93" s="42"/>
      <c r="L93" s="43"/>
      <c r="M93" s="42"/>
      <c r="N93" s="42"/>
      <c r="O93" s="43"/>
      <c r="P93" s="42"/>
    </row>
    <row r="94" spans="2:16" x14ac:dyDescent="0.3">
      <c r="B94" s="42"/>
      <c r="C94" s="42"/>
      <c r="D94" s="42"/>
      <c r="E94" s="42"/>
      <c r="L94" s="43"/>
      <c r="M94" s="42"/>
      <c r="N94" s="42"/>
      <c r="O94" s="43"/>
      <c r="P94" s="42"/>
    </row>
    <row r="95" spans="2:16" x14ac:dyDescent="0.3">
      <c r="B95" s="42"/>
      <c r="C95" s="42"/>
      <c r="D95" s="42"/>
      <c r="E95" s="42"/>
      <c r="L95" s="43"/>
      <c r="M95" s="42"/>
      <c r="N95" s="42"/>
      <c r="O95" s="43"/>
      <c r="P95" s="42"/>
    </row>
    <row r="96" spans="2:16" x14ac:dyDescent="0.3">
      <c r="B96" s="42"/>
      <c r="C96" s="42"/>
      <c r="D96" s="42"/>
      <c r="E96" s="42"/>
      <c r="L96" s="43"/>
      <c r="M96" s="42"/>
      <c r="N96" s="42"/>
      <c r="O96" s="43"/>
      <c r="P96" s="42"/>
    </row>
  </sheetData>
  <sortState xmlns:xlrd2="http://schemas.microsoft.com/office/spreadsheetml/2017/richdata2" ref="B4:P82">
    <sortCondition ref="B4:B82"/>
    <sortCondition ref="C4:C82"/>
  </sortState>
  <hyperlinks>
    <hyperlink ref="P38" r:id="rId1" display="https://www.iea.org/policies/13924-nigerian-economic-sustainability-plan ;  https://www.gogla.org/sites/default/files/resource_docs/nigeria_country_brief_0.pdf ; https://www.pv-magazine.com/2022/10/03/engie-cbea-to-build-60-million-of-minigrid-projects-in-nigeria/" xr:uid="{C8184D80-1BE3-4EA7-B000-95C40C04A48A}"/>
    <hyperlink ref="J38" r:id="rId2" xr:uid="{CD8DD97B-2063-4C4C-9A09-29095AD504B2}"/>
    <hyperlink ref="J5" r:id="rId3" xr:uid="{98B78EE4-4598-4060-A754-794185865667}"/>
    <hyperlink ref="J7" r:id="rId4" xr:uid="{439A3905-AE43-4A60-B536-A998C8DD8A3D}"/>
    <hyperlink ref="J27" r:id="rId5" xr:uid="{0B01D993-FAFC-4E80-9F6C-AE0D86A09A6D}"/>
    <hyperlink ref="P27" r:id="rId6" display="https://www.gogla.org/sites/default/files/resource_docs/kenya_country_brief_0.pdf ; https://www.gogla.org/sites/default/files/resource_docs/case_study_-_kenya.pdf ; https://www.businessdailyafrica.com/bd/economy/mini-grids-get-tax-cut-take-on-kenya-power-3671380 ; https://www.pv-magazine.com/2023/03/14/over-130-mini-grids-to-be-developed-in-kenya/" xr:uid="{FC827A6F-FDE6-4DE1-B1FA-412BE9256F03}"/>
    <hyperlink ref="P5" r:id="rId7" xr:uid="{A72D6D95-0A69-4676-8D49-A315F63D916D}"/>
    <hyperlink ref="P8" r:id="rId8" xr:uid="{FCCA34B5-1F5D-4767-B1EC-6546FD389E13}"/>
    <hyperlink ref="J21" r:id="rId9" xr:uid="{47062F7A-EEBA-47FA-AA9A-575F4CEE970F}"/>
    <hyperlink ref="P21" r:id="rId10" xr:uid="{7D833166-5845-494C-B20C-5B028DA50323}"/>
    <hyperlink ref="M38" r:id="rId11" display="http://rea.gov.ng/download/rural-electrification-strategy-implementation-plan-resip/ ; https://www.gogla.org/sites/default/files/resource_docs/nigeria_country_brief_0.pdf ; https://media.premiumtimesng.com/wp-content/files/2020/06/ESC-Plan-compressed-1.pdf" xr:uid="{E43E005B-3DC4-46C8-8C38-FC51C2349084}"/>
    <hyperlink ref="M27" r:id="rId12" display="https://www.gogla.org/sites/default/files/resource_docs/kenya_country_brief_0.pdf. ; https://www.gogla.org/sites/default/files/resource_docs/case_study_-_kenya.pdf. ; https://www.irena.org/-/media/Files/IRENA/Agency/Publication/2022/Jan/IRENA_Market_Africa_20" xr:uid="{C15F90E5-1725-44D9-AF20-B899899C3808}"/>
    <hyperlink ref="M5" r:id="rId13" xr:uid="{894DE52D-4D6D-452C-9EF5-5BE6E1E2B548}"/>
    <hyperlink ref="M21" r:id="rId14" xr:uid="{2080A498-F1E1-48D4-B963-46A95FCCF95A}"/>
    <hyperlink ref="M15" r:id="rId15" xr:uid="{FA122CA3-FD52-4944-B42B-8E6770B7A811}"/>
    <hyperlink ref="P15" r:id="rId16" xr:uid="{00DFA824-399F-4E1D-A2BF-90C9343E73CB}"/>
    <hyperlink ref="P47" r:id="rId17" xr:uid="{5FED2247-610D-4794-9726-08A12BF4EBB1}"/>
    <hyperlink ref="P16" r:id="rId18" xr:uid="{DCD12F31-8CAC-4103-B499-244BD1E5F41A}"/>
    <hyperlink ref="J24" r:id="rId19" xr:uid="{DB285B4D-BBC6-40A6-9F81-E5F4256CDFD5}"/>
    <hyperlink ref="M24" r:id="rId20" xr:uid="{45029CC9-0DB8-492B-9F81-6320AD3E0E5C}"/>
    <hyperlink ref="P24" r:id="rId21" display="https://www.energycom.gov.gh/files/Renewable-Energy-Masterplan-February-2019.pdf. ;    https://solarquarter.com/2022/06/01/ghana-signs-agreement-with-afdb-and-switzerland-for-off-grid-solar-electrification/" xr:uid="{AA34B660-F712-4CD3-8F12-38FC5FAF5084}"/>
    <hyperlink ref="J29" r:id="rId22" display="http://liberiaruralenergy.gestoenergy.com/sites/default/files/A%20-%20Rural%20Energy%20Strategy%20and%20Master%20Plan/LR.2016.R.002.2%20Rural%20Energy%20Strategy%20and%20Master%20Plan.pdf.  ; https://www.gogla.org/sites/default/files/resource_docs/liberia_country_brief.pdf" xr:uid="{8C0A0DDE-228E-4E90-AA0A-7016177477DB}"/>
    <hyperlink ref="P29" r:id="rId23" xr:uid="{D1EB950C-CAC6-47C0-AEF3-D3653B505430}"/>
    <hyperlink ref="J31" r:id="rId24" xr:uid="{280D043D-4A9E-4420-A144-471FB52DC77E}"/>
    <hyperlink ref="P31" r:id="rId25" display="https://www.worldbank.org/en/news/press-release/2019/03/01/madagascar-150-million-to-increase-access-to-electricity-services-for-households-enterprises-and-health-facilities. ;  https://www.gogla.org/sites/default/files/resource_docs/madagascar_country_brief_0.pdf" xr:uid="{2F0DA6A8-5DB3-4F50-809A-BE55BF4C86A5}"/>
    <hyperlink ref="M31" r:id="rId26" xr:uid="{A6DD1F83-62DF-4407-BD16-D3D7C5098685}"/>
    <hyperlink ref="J32" r:id="rId27" xr:uid="{B6FF56E2-508C-4B4C-BE23-0F19767B989B}"/>
    <hyperlink ref="M32" r:id="rId28" xr:uid="{E2CB7E1C-F3B7-4B5C-AB29-2DD15DDB7D58}"/>
    <hyperlink ref="P32" r:id="rId29" xr:uid="{8470D02E-25D3-4533-A489-23B3DBF980F5}"/>
    <hyperlink ref="J39" r:id="rId30" xr:uid="{F9EA19BD-FB3D-493D-8446-16A6A61B5756}"/>
    <hyperlink ref="M39" r:id="rId31" xr:uid="{DF0E86F3-0B7C-4843-997F-6502B3DFCAF3}"/>
    <hyperlink ref="P41" r:id="rId32" xr:uid="{4C9F5513-EF61-4EC0-AB11-FC755C24D18C}"/>
    <hyperlink ref="L41" r:id="rId33" xr:uid="{11EDABDC-68EC-432A-8841-FD2BD1855C35}"/>
    <hyperlink ref="J42" r:id="rId34" xr:uid="{DEE54BD6-0CD2-42DF-BCD0-BB2BB7848A92}"/>
    <hyperlink ref="P42" r:id="rId35" xr:uid="{AC2CEC0D-C0FD-4867-9E7E-A831419BE12D}"/>
    <hyperlink ref="M42" r:id="rId36" xr:uid="{8B9B6B88-77C2-4A16-A02A-4BF58D8EED4D}"/>
    <hyperlink ref="M43" r:id="rId37" xr:uid="{F004EBDB-A850-45DF-B1D2-5167D0DE0433}"/>
    <hyperlink ref="P43" r:id="rId38" xr:uid="{EB5FFCB7-193A-4F4B-86DC-028B11AEDCB9}"/>
    <hyperlink ref="M47" r:id="rId39" xr:uid="{DBA01697-79E9-4EF4-8431-774527418A2B}"/>
    <hyperlink ref="P48" r:id="rId40" display="https://www.gogla.org/sites/default/files/resource_docs/togo_country_brief.pdf  ;  https://www.afrik21.africa/en/togo-e4m-from-adf-and-sefa-to-prepare-the-deployment-of-solar-mini-grids/  ;  https://www.togofirst.com/en/energy/1312-11113-electricity-this-is-how-togo-steadily-moves-towards-its-goal-of-universal-coverage ; https://www.pv-magazine.com/press-releases/bboxx-edf-sign-e11m-deal-with-ogef-to-accelerate-electrification-of-an-additional-1-5m-people-in-togo/" xr:uid="{89530B18-C0DB-4129-8787-6D563F31F523}"/>
    <hyperlink ref="M71" r:id="rId41" xr:uid="{8374A5FB-3728-42C4-80F6-D976CD0D6D18}"/>
    <hyperlink ref="P71" r:id="rId42" display="https://www.trade.gov/country-commercial-guides/haiti-energy ;  https://newenergyevents.com/haiti-receives-35-million-world-bank-grant-to-scale-up-renewable-energy/  ; https://www.worldbank.org/en/news/press-release/2017/10/26/world-bank-approves-us35-million-for-clean-energy-and-improved-electricity-access-in-haiti" xr:uid="{2BB559FB-3950-4BA0-9DB4-8993A6D62B6A}"/>
    <hyperlink ref="L71" r:id="rId43" xr:uid="{747CA756-F67F-4949-A13E-905E0A3D9652}"/>
    <hyperlink ref="O71" r:id="rId44" xr:uid="{966B9316-478D-4ED2-A250-CEEA85B7E5CC}"/>
    <hyperlink ref="J50" r:id="rId45" xr:uid="{FFB3A786-BDC4-49A0-97EF-41A9795BD6A8}"/>
    <hyperlink ref="M50" r:id="rId46" xr:uid="{86322394-A59C-4191-A005-6634FAC31F93}"/>
    <hyperlink ref="P50" r:id="rId47" xr:uid="{A8C740FD-78D8-410A-AA67-95997BB2C68B}"/>
    <hyperlink ref="M49" r:id="rId48" xr:uid="{8E47236A-756A-4EA5-9FDE-7436BDA54704}"/>
    <hyperlink ref="J49" r:id="rId49" xr:uid="{424BC474-E5FA-40F4-BDB7-9B1DDB3F1C0F}"/>
    <hyperlink ref="M62" r:id="rId50" xr:uid="{0BC8B2D8-9119-41E2-A0D8-CCAB2B9C07D0}"/>
    <hyperlink ref="P62" r:id="rId51" xr:uid="{5A198F78-111B-4C33-A389-6084AABF76C1}"/>
    <hyperlink ref="J62" r:id="rId52" xr:uid="{76A0B7B3-D681-44D4-BA89-9D858C6768EA}"/>
    <hyperlink ref="P77" r:id="rId53" xr:uid="{034F714D-F7F1-4F32-96F9-8435392812DB}"/>
    <hyperlink ref="J77" r:id="rId54" xr:uid="{81F7B299-9E7C-455A-AA5D-8266E979C1BC}"/>
    <hyperlink ref="M59" r:id="rId55" xr:uid="{F480593A-4862-4943-BC7D-8514992DB4D0}"/>
    <hyperlink ref="P59" r:id="rId56" xr:uid="{C5B2BDDB-2A03-4EC4-9997-C3420445F937}"/>
    <hyperlink ref="J59" r:id="rId57" xr:uid="{B960E128-5BC9-498A-BB42-E1FB6B9A8882}"/>
    <hyperlink ref="M46" r:id="rId58" xr:uid="{CAA5D3B8-7D21-4338-B7A9-F2662363D3D0}"/>
    <hyperlink ref="P12" r:id="rId59" xr:uid="{B0D59431-E923-4B91-A065-FAA9A2482735}"/>
    <hyperlink ref="M12" r:id="rId60" xr:uid="{E4C43383-E1A5-401F-814E-2DD12D54878E}"/>
    <hyperlink ref="J35" r:id="rId61" xr:uid="{1FBF88A8-E563-4916-AB68-DB57B5BE4B13}"/>
    <hyperlink ref="P35" r:id="rId62" xr:uid="{6A71AAC1-AAC3-4E99-9947-9DFA7BAB9C3A}"/>
    <hyperlink ref="M35" r:id="rId63" display="https://www.afdb.org/sites/default/files/2021/11/22/mozambique.pdf  ;  https://www.brookings.edu/blog/africa-in-focus/2022/05/23/an-increased-role-for-private-sector-mozambiques-new-regulatory-policy-in-the-off-grid-energy-sector/  ;  https://energypedia.info/wiki/Policy_Framework_and_Energy_Access_Strategies_in_Mozambique" xr:uid="{E2B54017-EDFA-4D98-9062-4976846DF1E8}"/>
    <hyperlink ref="P26" r:id="rId64" xr:uid="{16685ECA-6829-40F5-88B7-68280B44717C}"/>
    <hyperlink ref="J26" r:id="rId65" xr:uid="{CBD16A06-DDA0-40BA-8F2E-EF609BF33664}"/>
    <hyperlink ref="J4" r:id="rId66" xr:uid="{8FF056B6-6BFB-4892-9474-6B9A48D96500}"/>
    <hyperlink ref="M4" r:id="rId67" xr:uid="{F3F7966F-DE5A-4A29-AD45-878CFD90BEFD}"/>
    <hyperlink ref="P4" r:id="rId68" xr:uid="{DFDCFDFA-D744-4BC1-916B-39A35DA17332}"/>
    <hyperlink ref="J41" r:id="rId69" xr:uid="{7F3642AE-6604-48C1-9DEE-E5CCDBFE6978}"/>
    <hyperlink ref="M69" r:id="rId70" xr:uid="{F46FA1C6-F1A8-4443-A4A3-5FD24ACE6AD4}"/>
    <hyperlink ref="J47" r:id="rId71" xr:uid="{79C11864-F095-4F02-B585-4E0E36FCE0E2}"/>
    <hyperlink ref="J15" r:id="rId72" xr:uid="{A1CE4A85-1C82-41A6-8336-C5DE5942FCC7}"/>
    <hyperlink ref="M53" r:id="rId73" xr:uid="{7EA5D131-7E6F-49EC-8252-8C50E53B67E0}"/>
    <hyperlink ref="P53" r:id="rId74" xr:uid="{9ADC4CB5-525E-4146-A543-8A3F40EC9E46}"/>
    <hyperlink ref="J53" r:id="rId75" xr:uid="{00BF704A-C341-4521-87EB-C59875FD4C9E}"/>
    <hyperlink ref="P28" r:id="rId76" xr:uid="{191744B4-7CC0-4247-98EA-3025C9E0F0CD}"/>
    <hyperlink ref="J48" r:id="rId77" xr:uid="{9B3A0127-7775-41C5-AAEA-4C75E47423C9}"/>
    <hyperlink ref="P39" r:id="rId78" xr:uid="{6EA56552-EF2D-4743-9831-992374E4BFF3}"/>
    <hyperlink ref="J23" r:id="rId79" xr:uid="{9CFD8961-572A-4FFC-8A5F-8790D5B805CE}"/>
    <hyperlink ref="P23" r:id="rId80" xr:uid="{4126F8F5-7732-4457-AC9C-FD4FAA804512}"/>
    <hyperlink ref="J46" r:id="rId81" xr:uid="{36F45D88-0D6E-410A-BD03-82E5D8A68495}"/>
    <hyperlink ref="J14" r:id="rId82" xr:uid="{59191505-5810-4D6B-87A7-126733ABC56A}"/>
    <hyperlink ref="J28" r:id="rId83" xr:uid="{98BC6AD6-34A4-41CB-848D-AAC278653BA1}"/>
    <hyperlink ref="J33" r:id="rId84" xr:uid="{C58D5F86-5F4D-4CEF-86D3-442384A3A96F}"/>
    <hyperlink ref="P33" r:id="rId85" xr:uid="{9291650A-4147-4D2E-898B-9787261356E0}"/>
    <hyperlink ref="M33" r:id="rId86" xr:uid="{B83A8511-9441-4109-AFF2-A767D8AA2969}"/>
    <hyperlink ref="J37" r:id="rId87" xr:uid="{8B8DC03E-1624-4B8E-A888-041B41DFFD4C}"/>
    <hyperlink ref="M37" r:id="rId88" xr:uid="{9E72C98A-68CB-461C-AD82-90B7E103352F}"/>
    <hyperlink ref="M54" r:id="rId89" xr:uid="{39A4E640-665A-43D4-A47E-FDEDBDDF718C}"/>
    <hyperlink ref="J45" r:id="rId90" display="https://www.afdb.org/fileadmin/uploads/afdb/Documents/Generic-Documents/South%20Sudan%20Infrastructure%20Action%20Plan%20-%20%20A%20Program%20for%20Sustained%20Strong%20Economic%20Growth%20-%20Chapter%208%20-%20Provision%20of%20Electricity%20and%20Rural%20Energy.pdf" xr:uid="{6786BAC0-88F7-486F-92D3-56D213F64395}"/>
    <hyperlink ref="M16" r:id="rId91" xr:uid="{03FF37AD-5E27-4D21-95D6-89C7D96ABB22}"/>
    <hyperlink ref="J16" r:id="rId92" xr:uid="{C0816041-AFDB-44F2-959B-84607726763D}"/>
    <hyperlink ref="M36" r:id="rId93" xr:uid="{17614814-5FCC-416E-AF4C-451BAE816750}"/>
    <hyperlink ref="J78" r:id="rId94" xr:uid="{09BE4F61-2E10-4003-9D13-88F736CE93BD}"/>
    <hyperlink ref="J60" r:id="rId95" xr:uid="{31F4DA75-B014-47B7-B023-D10498B95B3C}"/>
    <hyperlink ref="J51" r:id="rId96" xr:uid="{2E3B1088-7F3C-43D1-B793-C7CF66288018}"/>
    <hyperlink ref="J9" r:id="rId97" xr:uid="{FFBEFA93-B6E9-4517-AD46-43F5E4CBC8F6}"/>
    <hyperlink ref="A1" location="Contents!A1" display="Table of Contents" xr:uid="{01CB0E4A-E84A-4AF1-BA23-E378004A0A5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25425-839A-41F9-96A8-6DE3F8535119}">
  <sheetPr>
    <tabColor theme="6"/>
  </sheetPr>
  <dimension ref="A1:AL141"/>
  <sheetViews>
    <sheetView topLeftCell="A111" zoomScaleNormal="100" workbookViewId="0">
      <selection activeCell="B1" sqref="B1"/>
    </sheetView>
  </sheetViews>
  <sheetFormatPr defaultRowHeight="14.4" x14ac:dyDescent="0.3"/>
  <cols>
    <col min="1" max="1" width="18.5546875" customWidth="1"/>
    <col min="2" max="2" width="16.33203125" customWidth="1"/>
    <col min="3" max="3" width="17.6640625" customWidth="1"/>
    <col min="4" max="4" width="23.88671875" customWidth="1"/>
    <col min="5" max="5" width="17.33203125" style="80" customWidth="1"/>
    <col min="6" max="6" width="9.6640625" customWidth="1"/>
    <col min="7" max="7" width="14.44140625" style="85" customWidth="1"/>
    <col min="8" max="8" width="11.33203125" customWidth="1"/>
    <col min="9" max="9" width="17.33203125" style="80" customWidth="1"/>
    <col min="10" max="10" width="10.88671875" customWidth="1"/>
    <col min="11" max="11" width="16.44140625" style="80" customWidth="1"/>
    <col min="12" max="12" width="11.109375" customWidth="1"/>
    <col min="13" max="13" width="17.6640625" style="80" customWidth="1"/>
    <col min="14" max="14" width="15.33203125" style="85" customWidth="1"/>
    <col min="15" max="15" width="10.88671875" style="85" customWidth="1"/>
    <col min="16" max="16" width="10.6640625" customWidth="1"/>
    <col min="17" max="17" width="11.33203125" customWidth="1"/>
    <col min="18" max="18" width="12.33203125" customWidth="1"/>
    <col min="19" max="19" width="10.44140625" customWidth="1"/>
    <col min="20" max="20" width="11.33203125" customWidth="1"/>
    <col min="21" max="21" width="15.5546875" customWidth="1"/>
    <col min="22" max="22" width="10.88671875" customWidth="1"/>
    <col min="23" max="23" width="21" customWidth="1"/>
    <col min="24" max="24" width="11.109375" customWidth="1"/>
  </cols>
  <sheetData>
    <row r="1" spans="1:38" x14ac:dyDescent="0.3">
      <c r="A1" s="7" t="s">
        <v>28</v>
      </c>
      <c r="B1" s="58" t="str">
        <f>Contents!C9</f>
        <v>R2. Targets and Policies for Jobs, Education and Reskilling in the RE sector</v>
      </c>
    </row>
    <row r="2" spans="1:38" x14ac:dyDescent="0.3">
      <c r="G2" s="86"/>
      <c r="H2" s="7"/>
      <c r="Q2" s="76"/>
      <c r="R2" s="76"/>
      <c r="U2" s="45"/>
    </row>
    <row r="3" spans="1:38" x14ac:dyDescent="0.3">
      <c r="E3" s="116" t="s">
        <v>371</v>
      </c>
      <c r="F3" s="117"/>
      <c r="G3" s="117"/>
      <c r="H3" s="117"/>
      <c r="I3" s="117"/>
      <c r="J3" s="117"/>
      <c r="K3" s="117"/>
      <c r="L3" s="117"/>
      <c r="M3" s="117"/>
      <c r="N3" s="117"/>
      <c r="O3" s="117"/>
      <c r="P3" s="117"/>
      <c r="Q3" s="117"/>
      <c r="R3" s="117"/>
      <c r="S3" s="117"/>
      <c r="T3" s="118"/>
      <c r="U3" s="119" t="s">
        <v>372</v>
      </c>
      <c r="V3" s="119"/>
      <c r="W3" s="119"/>
      <c r="Y3" s="47"/>
      <c r="Z3" s="47"/>
      <c r="AA3" s="47"/>
      <c r="AB3" s="47"/>
      <c r="AC3" s="47"/>
      <c r="AD3" s="47"/>
      <c r="AE3" s="47"/>
      <c r="AF3" s="47"/>
      <c r="AG3" s="47"/>
      <c r="AH3" s="47"/>
      <c r="AI3" s="47"/>
      <c r="AJ3" s="47"/>
      <c r="AK3" s="47"/>
      <c r="AL3" s="47"/>
    </row>
    <row r="4" spans="1:38" ht="46.95" customHeight="1" x14ac:dyDescent="0.3">
      <c r="B4" s="46" t="s">
        <v>60</v>
      </c>
      <c r="C4" s="46" t="s">
        <v>373</v>
      </c>
      <c r="D4" s="46" t="s">
        <v>374</v>
      </c>
      <c r="E4" s="84" t="s">
        <v>375</v>
      </c>
      <c r="F4" s="46" t="s">
        <v>87</v>
      </c>
      <c r="G4" s="87" t="s">
        <v>376</v>
      </c>
      <c r="H4" s="46" t="s">
        <v>87</v>
      </c>
      <c r="I4" s="84" t="s">
        <v>377</v>
      </c>
      <c r="J4" s="46" t="s">
        <v>87</v>
      </c>
      <c r="K4" s="90" t="s">
        <v>378</v>
      </c>
      <c r="L4" s="46" t="s">
        <v>87</v>
      </c>
      <c r="M4" s="84" t="s">
        <v>379</v>
      </c>
      <c r="N4" s="87" t="s">
        <v>380</v>
      </c>
      <c r="O4" s="87" t="s">
        <v>86</v>
      </c>
      <c r="P4" s="46" t="s">
        <v>87</v>
      </c>
      <c r="Q4" s="48" t="s">
        <v>381</v>
      </c>
      <c r="R4" s="48" t="s">
        <v>382</v>
      </c>
      <c r="S4" s="48" t="s">
        <v>89</v>
      </c>
      <c r="T4" s="46" t="s">
        <v>87</v>
      </c>
      <c r="U4" s="49" t="s">
        <v>376</v>
      </c>
      <c r="V4" s="49" t="s">
        <v>383</v>
      </c>
      <c r="W4" s="49" t="s">
        <v>384</v>
      </c>
      <c r="X4" s="46" t="s">
        <v>87</v>
      </c>
      <c r="Y4" s="50"/>
      <c r="Z4" s="50"/>
      <c r="AA4" s="50"/>
      <c r="AB4" s="50"/>
      <c r="AC4" s="50"/>
      <c r="AD4" s="50"/>
      <c r="AE4" s="50"/>
      <c r="AF4" s="50"/>
      <c r="AG4" s="50"/>
      <c r="AH4" s="50"/>
      <c r="AI4" s="50"/>
      <c r="AJ4" s="50"/>
      <c r="AK4" s="50"/>
      <c r="AL4" s="50"/>
    </row>
    <row r="5" spans="1:38" x14ac:dyDescent="0.3">
      <c r="B5" s="91" t="s">
        <v>46</v>
      </c>
      <c r="C5" s="15" t="s">
        <v>46</v>
      </c>
      <c r="D5" s="99" t="s">
        <v>385</v>
      </c>
      <c r="E5" s="100" t="s">
        <v>386</v>
      </c>
      <c r="F5" s="93" t="s">
        <v>387</v>
      </c>
      <c r="G5" s="94"/>
      <c r="H5" s="93"/>
      <c r="I5" s="92"/>
      <c r="J5" s="93"/>
      <c r="K5" s="98" t="s">
        <v>388</v>
      </c>
      <c r="L5" s="93" t="s">
        <v>387</v>
      </c>
      <c r="M5" s="92"/>
      <c r="N5" s="94"/>
      <c r="O5" s="94"/>
      <c r="P5" s="93"/>
      <c r="Q5" s="91"/>
      <c r="R5" s="91"/>
      <c r="S5" s="91"/>
      <c r="T5" s="93"/>
      <c r="U5" s="91"/>
      <c r="V5" s="91"/>
      <c r="W5" s="91"/>
      <c r="X5" s="93"/>
    </row>
    <row r="6" spans="1:38" x14ac:dyDescent="0.3">
      <c r="B6" s="91" t="s">
        <v>46</v>
      </c>
      <c r="C6" s="15" t="s">
        <v>145</v>
      </c>
      <c r="D6" s="91" t="s">
        <v>389</v>
      </c>
      <c r="E6" s="98" t="s">
        <v>390</v>
      </c>
      <c r="F6" s="93" t="s">
        <v>391</v>
      </c>
      <c r="G6" s="94"/>
      <c r="H6" s="93"/>
      <c r="I6" s="92"/>
      <c r="J6" s="93"/>
      <c r="K6" s="92"/>
      <c r="L6" s="93"/>
      <c r="M6" s="92"/>
      <c r="N6" s="94"/>
      <c r="O6" s="94"/>
      <c r="P6" s="93"/>
      <c r="Q6" s="91"/>
      <c r="R6" s="91"/>
      <c r="S6" s="91"/>
      <c r="T6" s="93"/>
      <c r="U6" s="91"/>
      <c r="V6" s="91"/>
      <c r="W6" s="91"/>
      <c r="X6" s="93"/>
    </row>
    <row r="7" spans="1:38" x14ac:dyDescent="0.3">
      <c r="B7" s="91" t="s">
        <v>46</v>
      </c>
      <c r="C7" s="15" t="s">
        <v>172</v>
      </c>
      <c r="D7" s="91" t="s">
        <v>392</v>
      </c>
      <c r="E7" s="98" t="s">
        <v>393</v>
      </c>
      <c r="F7" s="93" t="s">
        <v>394</v>
      </c>
      <c r="G7" s="96">
        <v>0.41</v>
      </c>
      <c r="H7" s="93" t="s">
        <v>395</v>
      </c>
      <c r="I7" s="92"/>
      <c r="J7" s="93"/>
      <c r="K7" s="92" t="s">
        <v>396</v>
      </c>
      <c r="L7" s="93"/>
      <c r="M7" s="92"/>
      <c r="N7" s="94"/>
      <c r="O7" s="94"/>
      <c r="P7" s="93"/>
      <c r="Q7" s="91"/>
      <c r="R7" s="91" t="s">
        <v>397</v>
      </c>
      <c r="S7" s="91">
        <v>2019</v>
      </c>
      <c r="T7" s="93" t="s">
        <v>398</v>
      </c>
      <c r="U7" s="91"/>
      <c r="V7" s="91"/>
      <c r="W7" s="91"/>
      <c r="X7" s="93"/>
    </row>
    <row r="8" spans="1:38" x14ac:dyDescent="0.3">
      <c r="B8" s="91" t="s">
        <v>46</v>
      </c>
      <c r="C8" s="15" t="s">
        <v>232</v>
      </c>
      <c r="D8" s="15" t="s">
        <v>399</v>
      </c>
      <c r="E8" s="92" t="s">
        <v>400</v>
      </c>
      <c r="F8" s="93"/>
      <c r="G8" s="94"/>
      <c r="H8" s="93"/>
      <c r="I8" s="92"/>
      <c r="J8" s="93"/>
      <c r="K8" s="92" t="s">
        <v>401</v>
      </c>
      <c r="L8" s="93" t="s">
        <v>402</v>
      </c>
      <c r="M8" s="92"/>
      <c r="N8" s="94"/>
      <c r="O8" s="94"/>
      <c r="P8" s="93"/>
      <c r="Q8" s="91"/>
      <c r="R8" s="91"/>
      <c r="S8" s="91"/>
      <c r="T8" s="93"/>
      <c r="U8" s="91"/>
      <c r="V8" s="91"/>
      <c r="W8" s="91"/>
      <c r="X8" s="93"/>
    </row>
    <row r="9" spans="1:38" x14ac:dyDescent="0.3">
      <c r="B9" s="91" t="s">
        <v>46</v>
      </c>
      <c r="C9" s="15" t="s">
        <v>403</v>
      </c>
      <c r="D9" s="15" t="s">
        <v>404</v>
      </c>
      <c r="E9" s="92" t="s">
        <v>405</v>
      </c>
      <c r="F9" s="93" t="s">
        <v>406</v>
      </c>
      <c r="G9" s="96">
        <v>0.14000000000000001</v>
      </c>
      <c r="H9" s="93" t="s">
        <v>407</v>
      </c>
      <c r="I9" s="92"/>
      <c r="J9" s="93"/>
      <c r="K9" s="92"/>
      <c r="L9" s="93"/>
      <c r="M9" s="92"/>
      <c r="N9" s="94"/>
      <c r="O9" s="94"/>
      <c r="P9" s="93"/>
      <c r="Q9" s="91"/>
      <c r="R9" s="91"/>
      <c r="S9" s="91"/>
      <c r="T9" s="93"/>
      <c r="U9" s="91"/>
      <c r="V9" s="91"/>
      <c r="W9" s="91"/>
      <c r="X9" s="93"/>
    </row>
    <row r="10" spans="1:38" x14ac:dyDescent="0.3">
      <c r="B10" s="91" t="s">
        <v>46</v>
      </c>
      <c r="C10" s="15" t="s">
        <v>403</v>
      </c>
      <c r="D10" s="15" t="s">
        <v>408</v>
      </c>
      <c r="E10" s="92"/>
      <c r="F10" s="93"/>
      <c r="G10" s="94"/>
      <c r="H10" s="93"/>
      <c r="I10" s="92"/>
      <c r="J10" s="93"/>
      <c r="K10" s="92" t="s">
        <v>409</v>
      </c>
      <c r="L10" s="93" t="s">
        <v>410</v>
      </c>
      <c r="M10" s="92"/>
      <c r="N10" s="94"/>
      <c r="O10" s="94"/>
      <c r="P10" s="93"/>
      <c r="Q10" s="91"/>
      <c r="R10" s="91"/>
      <c r="S10" s="91"/>
      <c r="T10" s="93"/>
      <c r="U10" s="91"/>
      <c r="V10" s="91"/>
      <c r="W10" s="91"/>
      <c r="X10" s="93"/>
    </row>
    <row r="11" spans="1:38" x14ac:dyDescent="0.3">
      <c r="B11" s="91" t="s">
        <v>46</v>
      </c>
      <c r="C11" s="15" t="s">
        <v>403</v>
      </c>
      <c r="D11" s="15" t="s">
        <v>411</v>
      </c>
      <c r="E11" s="92"/>
      <c r="F11" s="93"/>
      <c r="G11" s="94"/>
      <c r="H11" s="93"/>
      <c r="I11" s="92"/>
      <c r="J11" s="93"/>
      <c r="K11" s="92" t="s">
        <v>412</v>
      </c>
      <c r="L11" s="93" t="s">
        <v>413</v>
      </c>
      <c r="M11" s="92"/>
      <c r="N11" s="94"/>
      <c r="O11" s="94"/>
      <c r="P11" s="93"/>
      <c r="Q11" s="91"/>
      <c r="R11" s="91"/>
      <c r="S11" s="91"/>
      <c r="T11" s="93"/>
      <c r="U11" s="91"/>
      <c r="V11" s="91"/>
      <c r="W11" s="91"/>
      <c r="X11" s="93"/>
    </row>
    <row r="12" spans="1:38" x14ac:dyDescent="0.3">
      <c r="B12" s="15" t="s">
        <v>414</v>
      </c>
      <c r="C12" s="15" t="s">
        <v>414</v>
      </c>
      <c r="D12" s="91" t="s">
        <v>415</v>
      </c>
      <c r="E12" s="92"/>
      <c r="F12" s="93"/>
      <c r="G12" s="88"/>
      <c r="H12" s="93"/>
      <c r="I12" s="92" t="s">
        <v>416</v>
      </c>
      <c r="J12" s="93" t="s">
        <v>417</v>
      </c>
      <c r="K12" s="92"/>
      <c r="L12" s="93"/>
      <c r="M12" s="92"/>
      <c r="N12" s="94"/>
      <c r="O12" s="94"/>
      <c r="P12" s="93"/>
      <c r="Q12" s="91"/>
      <c r="R12" s="91"/>
      <c r="S12" s="91"/>
      <c r="T12" s="93"/>
      <c r="U12" s="91"/>
      <c r="V12" s="91"/>
      <c r="W12" s="91"/>
      <c r="X12" s="93"/>
    </row>
    <row r="13" spans="1:38" x14ac:dyDescent="0.3">
      <c r="B13" s="91" t="s">
        <v>47</v>
      </c>
      <c r="C13" s="91" t="s">
        <v>418</v>
      </c>
      <c r="D13" s="91" t="s">
        <v>415</v>
      </c>
      <c r="E13" s="92" t="s">
        <v>419</v>
      </c>
      <c r="F13" s="93"/>
      <c r="G13" s="88"/>
      <c r="H13" s="93" t="s">
        <v>420</v>
      </c>
      <c r="I13" s="92"/>
      <c r="J13" s="93"/>
      <c r="K13" s="92"/>
      <c r="L13" s="93"/>
      <c r="M13" s="92"/>
      <c r="N13" s="94"/>
      <c r="O13" s="94"/>
      <c r="P13" s="93"/>
      <c r="Q13" s="91"/>
      <c r="R13" s="91"/>
      <c r="S13" s="91"/>
      <c r="T13" s="93"/>
      <c r="U13" s="91"/>
      <c r="V13" s="91"/>
      <c r="W13" s="91"/>
      <c r="X13" s="93"/>
    </row>
    <row r="14" spans="1:38" x14ac:dyDescent="0.3">
      <c r="B14" s="91" t="s">
        <v>47</v>
      </c>
      <c r="C14" s="91" t="s">
        <v>418</v>
      </c>
      <c r="D14" s="91" t="s">
        <v>421</v>
      </c>
      <c r="E14" s="92" t="s">
        <v>422</v>
      </c>
      <c r="F14" s="93"/>
      <c r="G14" s="88"/>
      <c r="H14" s="93" t="s">
        <v>420</v>
      </c>
      <c r="I14" s="92"/>
      <c r="J14" s="93"/>
      <c r="K14" s="92"/>
      <c r="L14" s="93"/>
      <c r="M14" s="92"/>
      <c r="N14" s="94"/>
      <c r="O14" s="94"/>
      <c r="P14" s="93"/>
      <c r="Q14" s="91"/>
      <c r="R14" s="91"/>
      <c r="S14" s="91"/>
      <c r="T14" s="93"/>
      <c r="U14" s="91"/>
      <c r="V14" s="91"/>
      <c r="W14" s="91"/>
      <c r="X14" s="93"/>
    </row>
    <row r="15" spans="1:38" x14ac:dyDescent="0.3">
      <c r="B15" s="91" t="s">
        <v>47</v>
      </c>
      <c r="C15" s="91" t="s">
        <v>418</v>
      </c>
      <c r="D15" s="91" t="s">
        <v>423</v>
      </c>
      <c r="E15" s="92" t="s">
        <v>424</v>
      </c>
      <c r="F15" s="93"/>
      <c r="G15" s="88"/>
      <c r="H15" s="93"/>
      <c r="I15" s="92"/>
      <c r="J15" s="93"/>
      <c r="K15" s="92"/>
      <c r="L15" s="93"/>
      <c r="M15" s="92"/>
      <c r="N15" s="94"/>
      <c r="O15" s="94"/>
      <c r="P15" s="93"/>
      <c r="Q15" s="91"/>
      <c r="R15" s="91"/>
      <c r="S15" s="91"/>
      <c r="T15" s="93"/>
      <c r="U15" s="91"/>
      <c r="V15" s="91"/>
      <c r="W15" s="91"/>
      <c r="X15" s="93"/>
    </row>
    <row r="16" spans="1:38" x14ac:dyDescent="0.3">
      <c r="B16" s="91" t="s">
        <v>47</v>
      </c>
      <c r="C16" s="91" t="s">
        <v>418</v>
      </c>
      <c r="D16" s="91" t="s">
        <v>38</v>
      </c>
      <c r="E16" s="92" t="s">
        <v>425</v>
      </c>
      <c r="F16" s="93"/>
      <c r="G16" s="88"/>
      <c r="H16" s="93"/>
      <c r="I16" s="92"/>
      <c r="J16" s="93"/>
      <c r="K16" s="92"/>
      <c r="L16" s="93"/>
      <c r="M16" s="92"/>
      <c r="N16" s="94"/>
      <c r="O16" s="94"/>
      <c r="P16" s="93"/>
      <c r="Q16" s="91"/>
      <c r="R16" s="91"/>
      <c r="S16" s="91"/>
      <c r="T16" s="93"/>
      <c r="U16" s="91"/>
      <c r="V16" s="91"/>
      <c r="W16" s="91"/>
      <c r="X16" s="93"/>
    </row>
    <row r="17" spans="2:24" x14ac:dyDescent="0.3">
      <c r="B17" s="91" t="s">
        <v>47</v>
      </c>
      <c r="C17" s="91" t="s">
        <v>418</v>
      </c>
      <c r="D17" s="91" t="s">
        <v>39</v>
      </c>
      <c r="E17" s="92" t="s">
        <v>426</v>
      </c>
      <c r="F17" s="93"/>
      <c r="G17" s="88"/>
      <c r="H17" s="93"/>
      <c r="I17" s="92"/>
      <c r="J17" s="93"/>
      <c r="K17" s="92"/>
      <c r="L17" s="93"/>
      <c r="M17" s="92"/>
      <c r="N17" s="94"/>
      <c r="O17" s="94"/>
      <c r="P17" s="93"/>
      <c r="Q17" s="91"/>
      <c r="R17" s="91"/>
      <c r="S17" s="91"/>
      <c r="T17" s="93"/>
      <c r="U17" s="91"/>
      <c r="V17" s="91"/>
      <c r="W17" s="91"/>
      <c r="X17" s="93"/>
    </row>
    <row r="18" spans="2:24" x14ac:dyDescent="0.3">
      <c r="B18" s="91" t="s">
        <v>47</v>
      </c>
      <c r="C18" s="91" t="s">
        <v>418</v>
      </c>
      <c r="D18" s="91" t="s">
        <v>427</v>
      </c>
      <c r="E18" s="92" t="s">
        <v>428</v>
      </c>
      <c r="F18" s="93"/>
      <c r="G18" s="88"/>
      <c r="H18" s="93"/>
      <c r="I18" s="92"/>
      <c r="J18" s="93"/>
      <c r="K18" s="92"/>
      <c r="L18" s="93"/>
      <c r="M18" s="92"/>
      <c r="N18" s="94"/>
      <c r="O18" s="94"/>
      <c r="P18" s="93"/>
      <c r="Q18" s="91"/>
      <c r="R18" s="91"/>
      <c r="S18" s="91"/>
      <c r="T18" s="93"/>
      <c r="U18" s="91"/>
      <c r="V18" s="91"/>
      <c r="W18" s="91"/>
      <c r="X18" s="93"/>
    </row>
    <row r="19" spans="2:24" x14ac:dyDescent="0.3">
      <c r="B19" s="91" t="s">
        <v>47</v>
      </c>
      <c r="C19" s="91" t="s">
        <v>418</v>
      </c>
      <c r="D19" s="91" t="s">
        <v>429</v>
      </c>
      <c r="E19" s="92" t="s">
        <v>430</v>
      </c>
      <c r="F19" s="93"/>
      <c r="G19" s="88"/>
      <c r="H19" s="93"/>
      <c r="I19" s="92"/>
      <c r="J19" s="93"/>
      <c r="K19" s="92"/>
      <c r="L19" s="93"/>
      <c r="M19" s="92"/>
      <c r="N19" s="94"/>
      <c r="O19" s="94"/>
      <c r="P19" s="93"/>
      <c r="Q19" s="91"/>
      <c r="R19" s="91"/>
      <c r="S19" s="91"/>
      <c r="T19" s="93"/>
      <c r="U19" s="91"/>
      <c r="V19" s="91"/>
      <c r="W19" s="91"/>
      <c r="X19" s="93"/>
    </row>
    <row r="20" spans="2:24" x14ac:dyDescent="0.3">
      <c r="B20" s="91" t="s">
        <v>47</v>
      </c>
      <c r="C20" s="91" t="s">
        <v>418</v>
      </c>
      <c r="D20" s="91" t="s">
        <v>431</v>
      </c>
      <c r="E20" s="92" t="s">
        <v>432</v>
      </c>
      <c r="F20" s="93"/>
      <c r="G20" s="88"/>
      <c r="H20" s="93"/>
      <c r="I20" s="92"/>
      <c r="J20" s="93"/>
      <c r="K20" s="92"/>
      <c r="L20" s="93"/>
      <c r="M20" s="92"/>
      <c r="N20" s="94"/>
      <c r="O20" s="94"/>
      <c r="P20" s="93"/>
      <c r="Q20" s="91"/>
      <c r="R20" s="91"/>
      <c r="S20" s="91"/>
      <c r="T20" s="93"/>
      <c r="U20" s="91"/>
      <c r="V20" s="91"/>
      <c r="W20" s="91"/>
      <c r="X20" s="93"/>
    </row>
    <row r="21" spans="2:24" x14ac:dyDescent="0.3">
      <c r="B21" s="91" t="s">
        <v>47</v>
      </c>
      <c r="C21" s="91" t="s">
        <v>418</v>
      </c>
      <c r="D21" s="91" t="s">
        <v>433</v>
      </c>
      <c r="E21" s="92" t="s">
        <v>434</v>
      </c>
      <c r="F21" s="93"/>
      <c r="G21" s="88"/>
      <c r="H21" s="93"/>
      <c r="I21" s="92"/>
      <c r="J21" s="93"/>
      <c r="K21" s="92"/>
      <c r="L21" s="93"/>
      <c r="M21" s="92"/>
      <c r="N21" s="94"/>
      <c r="O21" s="94"/>
      <c r="P21" s="93"/>
      <c r="Q21" s="91"/>
      <c r="R21" s="91"/>
      <c r="S21" s="91"/>
      <c r="T21" s="93"/>
      <c r="U21" s="91"/>
      <c r="V21" s="91"/>
      <c r="W21" s="91"/>
      <c r="X21" s="93"/>
    </row>
    <row r="22" spans="2:24" x14ac:dyDescent="0.3">
      <c r="B22" s="91" t="s">
        <v>47</v>
      </c>
      <c r="C22" s="91" t="s">
        <v>418</v>
      </c>
      <c r="D22" s="91" t="s">
        <v>435</v>
      </c>
      <c r="E22" s="92" t="s">
        <v>436</v>
      </c>
      <c r="F22" s="93"/>
      <c r="G22" s="88"/>
      <c r="H22" s="93"/>
      <c r="I22" s="92"/>
      <c r="J22" s="93"/>
      <c r="K22" s="92"/>
      <c r="L22" s="93"/>
      <c r="M22" s="92"/>
      <c r="N22" s="94"/>
      <c r="O22" s="94"/>
      <c r="P22" s="93"/>
      <c r="Q22" s="91"/>
      <c r="R22" s="91"/>
      <c r="S22" s="91"/>
      <c r="T22" s="93"/>
      <c r="U22" s="91"/>
      <c r="V22" s="91"/>
      <c r="W22" s="91"/>
      <c r="X22" s="93"/>
    </row>
    <row r="23" spans="2:24" x14ac:dyDescent="0.3">
      <c r="B23" s="91" t="s">
        <v>47</v>
      </c>
      <c r="C23" s="91" t="s">
        <v>437</v>
      </c>
      <c r="D23" s="91" t="s">
        <v>415</v>
      </c>
      <c r="E23" s="92" t="s">
        <v>438</v>
      </c>
      <c r="F23" s="93" t="s">
        <v>439</v>
      </c>
      <c r="G23" s="88" t="s">
        <v>440</v>
      </c>
      <c r="H23" s="93" t="s">
        <v>441</v>
      </c>
      <c r="I23" s="92"/>
      <c r="J23" s="93" t="s">
        <v>442</v>
      </c>
      <c r="K23" s="92" t="s">
        <v>443</v>
      </c>
      <c r="L23" s="93"/>
      <c r="M23" s="92"/>
      <c r="N23" s="94"/>
      <c r="O23" s="94"/>
      <c r="P23" s="93"/>
      <c r="Q23" s="91"/>
      <c r="R23" s="91"/>
      <c r="S23" s="91"/>
      <c r="T23" s="93"/>
      <c r="U23" s="91"/>
      <c r="V23" s="91"/>
      <c r="W23" s="91"/>
      <c r="X23" s="93"/>
    </row>
    <row r="24" spans="2:24" x14ac:dyDescent="0.3">
      <c r="B24" s="91" t="s">
        <v>47</v>
      </c>
      <c r="C24" s="91" t="s">
        <v>437</v>
      </c>
      <c r="D24" s="91" t="s">
        <v>421</v>
      </c>
      <c r="E24" s="92" t="s">
        <v>444</v>
      </c>
      <c r="F24" s="93" t="s">
        <v>439</v>
      </c>
      <c r="G24" s="88">
        <v>0.11</v>
      </c>
      <c r="H24" s="93" t="s">
        <v>445</v>
      </c>
      <c r="I24" s="92"/>
      <c r="J24" s="93"/>
      <c r="K24" s="92"/>
      <c r="L24" s="93"/>
      <c r="M24" s="92"/>
      <c r="N24" s="94"/>
      <c r="O24" s="94"/>
      <c r="P24" s="93"/>
      <c r="Q24" s="91"/>
      <c r="R24" s="91"/>
      <c r="S24" s="91"/>
      <c r="T24" s="93"/>
      <c r="U24" s="91"/>
      <c r="V24" s="91"/>
      <c r="W24" s="91"/>
      <c r="X24" s="93"/>
    </row>
    <row r="25" spans="2:24" x14ac:dyDescent="0.3">
      <c r="B25" s="91" t="s">
        <v>47</v>
      </c>
      <c r="C25" s="91" t="s">
        <v>437</v>
      </c>
      <c r="D25" s="91" t="s">
        <v>423</v>
      </c>
      <c r="E25" s="92" t="s">
        <v>446</v>
      </c>
      <c r="F25" s="93" t="s">
        <v>439</v>
      </c>
      <c r="G25" s="88"/>
      <c r="H25" s="93"/>
      <c r="I25" s="92"/>
      <c r="J25" s="93"/>
      <c r="K25" s="92"/>
      <c r="L25" s="93"/>
      <c r="M25" s="92"/>
      <c r="N25" s="94"/>
      <c r="O25" s="94"/>
      <c r="P25" s="93"/>
      <c r="Q25" s="91"/>
      <c r="R25" s="91"/>
      <c r="S25" s="91"/>
      <c r="T25" s="93"/>
      <c r="U25" s="91"/>
      <c r="V25" s="91"/>
      <c r="W25" s="91"/>
      <c r="X25" s="93"/>
    </row>
    <row r="26" spans="2:24" x14ac:dyDescent="0.3">
      <c r="B26" s="91" t="s">
        <v>47</v>
      </c>
      <c r="C26" s="91" t="s">
        <v>437</v>
      </c>
      <c r="D26" s="91" t="s">
        <v>38</v>
      </c>
      <c r="E26" s="92" t="s">
        <v>447</v>
      </c>
      <c r="F26" s="93" t="s">
        <v>439</v>
      </c>
      <c r="G26" s="88"/>
      <c r="H26" s="93"/>
      <c r="I26" s="92"/>
      <c r="J26" s="93"/>
      <c r="K26" s="92"/>
      <c r="L26" s="93"/>
      <c r="M26" s="92"/>
      <c r="N26" s="94"/>
      <c r="O26" s="94"/>
      <c r="P26" s="93"/>
      <c r="Q26" s="91"/>
      <c r="R26" s="91"/>
      <c r="S26" s="91"/>
      <c r="T26" s="93"/>
      <c r="U26" s="91"/>
      <c r="V26" s="91"/>
      <c r="W26" s="91"/>
      <c r="X26" s="93"/>
    </row>
    <row r="27" spans="2:24" x14ac:dyDescent="0.3">
      <c r="B27" s="91" t="s">
        <v>47</v>
      </c>
      <c r="C27" s="91" t="s">
        <v>437</v>
      </c>
      <c r="D27" s="91" t="s">
        <v>39</v>
      </c>
      <c r="E27" s="92" t="s">
        <v>446</v>
      </c>
      <c r="F27" s="93" t="s">
        <v>439</v>
      </c>
      <c r="G27" s="88"/>
      <c r="H27" s="93"/>
      <c r="I27" s="92"/>
      <c r="J27" s="93"/>
      <c r="K27" s="92" t="s">
        <v>448</v>
      </c>
      <c r="L27" s="93"/>
      <c r="M27" s="92"/>
      <c r="N27" s="94"/>
      <c r="O27" s="94"/>
      <c r="P27" s="93"/>
      <c r="Q27" s="91"/>
      <c r="R27" s="91"/>
      <c r="S27" s="91"/>
      <c r="T27" s="93"/>
      <c r="U27" s="91"/>
      <c r="V27" s="91"/>
      <c r="W27" s="91"/>
      <c r="X27" s="93"/>
    </row>
    <row r="28" spans="2:24" x14ac:dyDescent="0.3">
      <c r="B28" s="91" t="s">
        <v>47</v>
      </c>
      <c r="C28" s="91" t="s">
        <v>437</v>
      </c>
      <c r="D28" s="91" t="s">
        <v>427</v>
      </c>
      <c r="E28" s="92" t="s">
        <v>449</v>
      </c>
      <c r="F28" s="93" t="s">
        <v>439</v>
      </c>
      <c r="G28" s="88"/>
      <c r="H28" s="93"/>
      <c r="I28" s="92"/>
      <c r="J28" s="93"/>
      <c r="K28" s="92"/>
      <c r="L28" s="93"/>
      <c r="M28" s="92"/>
      <c r="N28" s="94"/>
      <c r="O28" s="94"/>
      <c r="P28" s="93"/>
      <c r="Q28" s="91"/>
      <c r="R28" s="91"/>
      <c r="S28" s="91"/>
      <c r="T28" s="93"/>
      <c r="U28" s="91"/>
      <c r="V28" s="91"/>
      <c r="W28" s="91"/>
      <c r="X28" s="93"/>
    </row>
    <row r="29" spans="2:24" x14ac:dyDescent="0.3">
      <c r="B29" s="91" t="s">
        <v>47</v>
      </c>
      <c r="C29" s="91" t="s">
        <v>437</v>
      </c>
      <c r="D29" s="91" t="s">
        <v>429</v>
      </c>
      <c r="E29" s="92" t="s">
        <v>450</v>
      </c>
      <c r="F29" s="93" t="s">
        <v>439</v>
      </c>
      <c r="G29" s="88"/>
      <c r="H29" s="93"/>
      <c r="I29" s="92"/>
      <c r="J29" s="93"/>
      <c r="K29" s="92"/>
      <c r="L29" s="93"/>
      <c r="M29" s="92"/>
      <c r="N29" s="94"/>
      <c r="O29" s="94"/>
      <c r="P29" s="93"/>
      <c r="Q29" s="91"/>
      <c r="R29" s="91"/>
      <c r="S29" s="91"/>
      <c r="T29" s="93"/>
      <c r="U29" s="91"/>
      <c r="V29" s="91"/>
      <c r="W29" s="91"/>
      <c r="X29" s="93"/>
    </row>
    <row r="30" spans="2:24" x14ac:dyDescent="0.3">
      <c r="B30" s="91" t="s">
        <v>47</v>
      </c>
      <c r="C30" s="91" t="s">
        <v>437</v>
      </c>
      <c r="D30" s="91" t="s">
        <v>431</v>
      </c>
      <c r="E30" s="92" t="s">
        <v>451</v>
      </c>
      <c r="F30" s="93" t="s">
        <v>439</v>
      </c>
      <c r="G30" s="88"/>
      <c r="H30" s="93"/>
      <c r="I30" s="92"/>
      <c r="J30" s="93"/>
      <c r="K30" s="92"/>
      <c r="L30" s="93"/>
      <c r="M30" s="92"/>
      <c r="N30" s="94"/>
      <c r="O30" s="94"/>
      <c r="P30" s="93"/>
      <c r="Q30" s="91"/>
      <c r="R30" s="91"/>
      <c r="S30" s="91"/>
      <c r="T30" s="93"/>
      <c r="U30" s="91"/>
      <c r="V30" s="91"/>
      <c r="W30" s="91"/>
      <c r="X30" s="93"/>
    </row>
    <row r="31" spans="2:24" x14ac:dyDescent="0.3">
      <c r="B31" s="91" t="s">
        <v>47</v>
      </c>
      <c r="C31" s="91" t="s">
        <v>437</v>
      </c>
      <c r="D31" s="15" t="s">
        <v>452</v>
      </c>
      <c r="E31" s="92"/>
      <c r="F31" s="93" t="s">
        <v>439</v>
      </c>
      <c r="G31" s="88"/>
      <c r="H31" s="93"/>
      <c r="I31" s="92"/>
      <c r="J31" s="93"/>
      <c r="K31" s="98" t="s">
        <v>453</v>
      </c>
      <c r="L31" s="93" t="s">
        <v>454</v>
      </c>
      <c r="M31" s="92"/>
      <c r="N31" s="94"/>
      <c r="O31" s="94"/>
      <c r="P31" s="93"/>
      <c r="Q31" s="91"/>
      <c r="R31" s="91"/>
      <c r="S31" s="91"/>
      <c r="T31" s="93"/>
      <c r="U31" s="91"/>
      <c r="V31" s="91"/>
      <c r="W31" s="91"/>
      <c r="X31" s="93"/>
    </row>
    <row r="32" spans="2:24" x14ac:dyDescent="0.3">
      <c r="B32" s="91" t="s">
        <v>47</v>
      </c>
      <c r="C32" s="91" t="s">
        <v>437</v>
      </c>
      <c r="D32" s="91" t="s">
        <v>415</v>
      </c>
      <c r="E32" s="92"/>
      <c r="F32" s="93"/>
      <c r="G32" s="88"/>
      <c r="H32" s="93"/>
      <c r="I32" s="92"/>
      <c r="J32" s="93"/>
      <c r="K32" s="98" t="s">
        <v>455</v>
      </c>
      <c r="L32" s="93" t="s">
        <v>456</v>
      </c>
      <c r="M32" s="92"/>
      <c r="N32" s="94"/>
      <c r="O32" s="94"/>
      <c r="P32" s="93"/>
      <c r="Q32" s="91"/>
      <c r="R32" s="91"/>
      <c r="S32" s="91"/>
      <c r="T32" s="93"/>
      <c r="U32" s="91"/>
      <c r="V32" s="91"/>
      <c r="W32" s="91"/>
      <c r="X32" s="93"/>
    </row>
    <row r="33" spans="2:24" x14ac:dyDescent="0.3">
      <c r="B33" s="91" t="s">
        <v>47</v>
      </c>
      <c r="C33" s="91" t="s">
        <v>437</v>
      </c>
      <c r="D33" s="91" t="s">
        <v>392</v>
      </c>
      <c r="E33" s="92" t="s">
        <v>457</v>
      </c>
      <c r="F33" s="93" t="s">
        <v>458</v>
      </c>
      <c r="G33" s="88"/>
      <c r="H33" s="93"/>
      <c r="I33" s="92"/>
      <c r="J33" s="93"/>
      <c r="K33" s="98"/>
      <c r="L33" s="93"/>
      <c r="M33" s="92"/>
      <c r="N33" s="94"/>
      <c r="O33" s="94"/>
      <c r="P33" s="93"/>
      <c r="Q33" s="91"/>
      <c r="R33" s="91"/>
      <c r="S33" s="91"/>
      <c r="T33" s="93"/>
      <c r="U33" s="91"/>
      <c r="V33" s="91"/>
      <c r="W33" s="91"/>
      <c r="X33" s="93"/>
    </row>
    <row r="34" spans="2:24" x14ac:dyDescent="0.3">
      <c r="B34" s="91" t="s">
        <v>47</v>
      </c>
      <c r="C34" s="15" t="s">
        <v>315</v>
      </c>
      <c r="D34" s="15" t="s">
        <v>459</v>
      </c>
      <c r="E34" s="98" t="s">
        <v>460</v>
      </c>
      <c r="F34" s="93"/>
      <c r="G34" s="88"/>
      <c r="H34" s="93"/>
      <c r="I34" s="92"/>
      <c r="J34" s="93"/>
      <c r="K34" s="92"/>
      <c r="L34" s="93"/>
      <c r="M34" s="92"/>
      <c r="N34" s="94"/>
      <c r="O34" s="94"/>
      <c r="P34" s="93"/>
      <c r="Q34" s="91"/>
      <c r="R34" s="91"/>
      <c r="S34" s="91"/>
      <c r="T34" s="93"/>
      <c r="U34" s="91"/>
      <c r="V34" s="91"/>
      <c r="W34" s="91"/>
      <c r="X34" s="93"/>
    </row>
    <row r="35" spans="2:24" x14ac:dyDescent="0.3">
      <c r="B35" s="91" t="s">
        <v>47</v>
      </c>
      <c r="C35" s="15" t="s">
        <v>315</v>
      </c>
      <c r="D35" s="15" t="s">
        <v>461</v>
      </c>
      <c r="E35" s="98"/>
      <c r="F35" s="93"/>
      <c r="G35" s="88"/>
      <c r="H35" s="93"/>
      <c r="I35" s="92"/>
      <c r="J35" s="93"/>
      <c r="K35" s="92" t="s">
        <v>462</v>
      </c>
      <c r="L35" s="93" t="s">
        <v>463</v>
      </c>
      <c r="M35" s="92"/>
      <c r="N35" s="94"/>
      <c r="O35" s="94"/>
      <c r="P35" s="93"/>
      <c r="Q35" s="91"/>
      <c r="R35" s="91"/>
      <c r="S35" s="91"/>
      <c r="T35" s="93"/>
      <c r="U35" s="91"/>
      <c r="V35" s="91"/>
      <c r="W35" s="91"/>
      <c r="X35" s="93"/>
    </row>
    <row r="36" spans="2:24" x14ac:dyDescent="0.3">
      <c r="B36" s="91" t="s">
        <v>47</v>
      </c>
      <c r="C36" s="15" t="s">
        <v>464</v>
      </c>
      <c r="D36" s="15" t="s">
        <v>465</v>
      </c>
      <c r="E36" s="98" t="s">
        <v>466</v>
      </c>
      <c r="F36" s="93"/>
      <c r="G36" s="88"/>
      <c r="H36" s="93" t="s">
        <v>467</v>
      </c>
      <c r="I36" s="92"/>
      <c r="J36" s="93"/>
      <c r="K36" s="92"/>
      <c r="L36" s="93"/>
      <c r="M36" s="92"/>
      <c r="N36" s="94"/>
      <c r="O36" s="94"/>
      <c r="P36" s="93"/>
      <c r="Q36" s="91"/>
      <c r="R36" s="91"/>
      <c r="S36" s="91"/>
      <c r="T36" s="93"/>
      <c r="U36" s="91"/>
      <c r="V36" s="91"/>
      <c r="W36" s="91"/>
      <c r="X36" s="93"/>
    </row>
    <row r="37" spans="2:24" x14ac:dyDescent="0.3">
      <c r="B37" s="91" t="s">
        <v>47</v>
      </c>
      <c r="C37" s="15" t="s">
        <v>464</v>
      </c>
      <c r="D37" s="15" t="s">
        <v>468</v>
      </c>
      <c r="E37" s="98" t="s">
        <v>469</v>
      </c>
      <c r="F37" s="93" t="s">
        <v>439</v>
      </c>
      <c r="G37" s="88"/>
      <c r="H37" s="93"/>
      <c r="I37" s="92"/>
      <c r="J37" s="93"/>
      <c r="K37" s="92"/>
      <c r="L37" s="93"/>
      <c r="M37" s="92"/>
      <c r="N37" s="94"/>
      <c r="O37" s="94"/>
      <c r="P37" s="93"/>
      <c r="Q37" s="91"/>
      <c r="R37" s="91"/>
      <c r="S37" s="91"/>
      <c r="T37" s="93"/>
      <c r="U37" s="91"/>
      <c r="V37" s="91"/>
      <c r="W37" s="91"/>
      <c r="X37" s="93"/>
    </row>
    <row r="38" spans="2:24" x14ac:dyDescent="0.3">
      <c r="B38" s="91" t="s">
        <v>47</v>
      </c>
      <c r="C38" s="15" t="s">
        <v>470</v>
      </c>
      <c r="D38" s="15" t="s">
        <v>471</v>
      </c>
      <c r="E38" s="98"/>
      <c r="F38" s="93"/>
      <c r="G38" s="88"/>
      <c r="H38" s="93"/>
      <c r="I38" s="92"/>
      <c r="J38" s="93"/>
      <c r="K38" s="92" t="s">
        <v>472</v>
      </c>
      <c r="L38" s="93" t="s">
        <v>473</v>
      </c>
      <c r="M38" s="92"/>
      <c r="N38" s="94"/>
      <c r="O38" s="94"/>
      <c r="P38" s="93"/>
      <c r="Q38" s="91"/>
      <c r="R38" s="91"/>
      <c r="S38" s="91"/>
      <c r="T38" s="93"/>
      <c r="U38" s="91"/>
      <c r="V38" s="91"/>
      <c r="W38" s="91"/>
      <c r="X38" s="93"/>
    </row>
    <row r="39" spans="2:24" x14ac:dyDescent="0.3">
      <c r="B39" s="91" t="s">
        <v>47</v>
      </c>
      <c r="C39" s="15" t="s">
        <v>470</v>
      </c>
      <c r="D39" s="15" t="s">
        <v>459</v>
      </c>
      <c r="E39" s="98" t="s">
        <v>474</v>
      </c>
      <c r="F39" s="93"/>
      <c r="G39" s="88"/>
      <c r="H39" s="93"/>
      <c r="I39" s="92"/>
      <c r="J39" s="93"/>
      <c r="K39" s="92"/>
      <c r="L39" s="93"/>
      <c r="M39" s="92"/>
      <c r="N39" s="94"/>
      <c r="O39" s="94"/>
      <c r="P39" s="93"/>
      <c r="Q39" s="91"/>
      <c r="R39" s="91"/>
      <c r="S39" s="91"/>
      <c r="T39" s="93"/>
      <c r="U39" s="91"/>
      <c r="V39" s="91"/>
      <c r="W39" s="91"/>
      <c r="X39" s="93"/>
    </row>
    <row r="40" spans="2:24" x14ac:dyDescent="0.3">
      <c r="B40" s="91" t="s">
        <v>47</v>
      </c>
      <c r="C40" s="91" t="s">
        <v>320</v>
      </c>
      <c r="D40" s="15" t="s">
        <v>475</v>
      </c>
      <c r="E40" s="98"/>
      <c r="F40" s="93"/>
      <c r="G40" s="88"/>
      <c r="H40" s="93"/>
      <c r="I40" s="92"/>
      <c r="J40" s="93"/>
      <c r="K40" s="92" t="s">
        <v>476</v>
      </c>
      <c r="L40" s="93" t="s">
        <v>463</v>
      </c>
      <c r="M40" s="92"/>
      <c r="N40" s="94"/>
      <c r="O40" s="94"/>
      <c r="P40" s="93"/>
      <c r="Q40" s="91"/>
      <c r="R40" s="91"/>
      <c r="S40" s="91"/>
      <c r="T40" s="93"/>
      <c r="U40" s="91"/>
      <c r="V40" s="91"/>
      <c r="W40" s="91"/>
      <c r="X40" s="93"/>
    </row>
    <row r="41" spans="2:24" x14ac:dyDescent="0.3">
      <c r="B41" s="91" t="s">
        <v>47</v>
      </c>
      <c r="C41" s="15" t="s">
        <v>330</v>
      </c>
      <c r="D41" s="15" t="s">
        <v>477</v>
      </c>
      <c r="E41" s="98" t="s">
        <v>478</v>
      </c>
      <c r="F41" s="93" t="s">
        <v>479</v>
      </c>
      <c r="G41" s="88"/>
      <c r="H41" s="93"/>
      <c r="I41" s="92"/>
      <c r="J41" s="93"/>
      <c r="K41" s="92" t="s">
        <v>480</v>
      </c>
      <c r="L41" s="93" t="s">
        <v>479</v>
      </c>
      <c r="M41" s="92"/>
      <c r="N41" s="94"/>
      <c r="O41" s="94"/>
      <c r="P41" s="93"/>
      <c r="Q41" s="91"/>
      <c r="R41" s="91"/>
      <c r="S41" s="91"/>
      <c r="T41" s="93"/>
      <c r="U41" s="91"/>
      <c r="V41" s="91"/>
      <c r="W41" s="91"/>
      <c r="X41" s="93"/>
    </row>
    <row r="42" spans="2:24" x14ac:dyDescent="0.3">
      <c r="B42" s="91" t="s">
        <v>47</v>
      </c>
      <c r="C42" s="15" t="s">
        <v>331</v>
      </c>
      <c r="D42" s="15" t="s">
        <v>411</v>
      </c>
      <c r="E42" s="98" t="s">
        <v>481</v>
      </c>
      <c r="F42" s="93"/>
      <c r="G42" s="88"/>
      <c r="H42" s="93"/>
      <c r="I42" s="92"/>
      <c r="J42" s="93"/>
      <c r="K42" s="92"/>
      <c r="L42" s="93"/>
      <c r="M42" s="92"/>
      <c r="N42" s="94"/>
      <c r="O42" s="94"/>
      <c r="P42" s="93"/>
      <c r="Q42" s="91"/>
      <c r="R42" s="91"/>
      <c r="S42" s="91"/>
      <c r="T42" s="93"/>
      <c r="U42" s="91"/>
      <c r="V42" s="91"/>
      <c r="W42" s="91"/>
      <c r="X42" s="93"/>
    </row>
    <row r="43" spans="2:24" x14ac:dyDescent="0.3">
      <c r="B43" s="91" t="s">
        <v>47</v>
      </c>
      <c r="C43" s="15" t="s">
        <v>331</v>
      </c>
      <c r="D43" s="15" t="s">
        <v>482</v>
      </c>
      <c r="E43" s="92" t="s">
        <v>483</v>
      </c>
      <c r="F43" s="93" t="s">
        <v>439</v>
      </c>
      <c r="G43" s="88"/>
      <c r="H43" s="93"/>
      <c r="I43" s="92"/>
      <c r="J43" s="93"/>
      <c r="K43" s="92"/>
      <c r="L43" s="93"/>
      <c r="M43" s="92"/>
      <c r="N43" s="94"/>
      <c r="O43" s="94"/>
      <c r="P43" s="93"/>
      <c r="Q43" s="91"/>
      <c r="R43" s="91"/>
      <c r="S43" s="91"/>
      <c r="T43" s="93"/>
      <c r="U43" s="91"/>
      <c r="V43" s="91"/>
      <c r="W43" s="91"/>
      <c r="X43" s="93"/>
    </row>
    <row r="44" spans="2:24" x14ac:dyDescent="0.3">
      <c r="B44" s="91" t="s">
        <v>47</v>
      </c>
      <c r="C44" s="15" t="s">
        <v>331</v>
      </c>
      <c r="D44" s="15" t="s">
        <v>484</v>
      </c>
      <c r="E44" s="92" t="s">
        <v>485</v>
      </c>
      <c r="F44" s="93" t="s">
        <v>439</v>
      </c>
      <c r="G44" s="88"/>
      <c r="H44" s="93"/>
      <c r="I44" s="92"/>
      <c r="J44" s="93"/>
      <c r="K44" s="92" t="s">
        <v>486</v>
      </c>
      <c r="L44" s="93" t="s">
        <v>463</v>
      </c>
      <c r="M44" s="92"/>
      <c r="N44" s="94"/>
      <c r="O44" s="94"/>
      <c r="P44" s="93"/>
      <c r="Q44" s="91"/>
      <c r="R44" s="91"/>
      <c r="S44" s="91"/>
      <c r="T44" s="93"/>
      <c r="U44" s="91"/>
      <c r="V44" s="91"/>
      <c r="W44" s="91"/>
      <c r="X44" s="93"/>
    </row>
    <row r="45" spans="2:24" x14ac:dyDescent="0.3">
      <c r="B45" s="91" t="s">
        <v>47</v>
      </c>
      <c r="C45" s="15" t="s">
        <v>331</v>
      </c>
      <c r="D45" s="15" t="s">
        <v>487</v>
      </c>
      <c r="E45" s="92" t="s">
        <v>488</v>
      </c>
      <c r="F45" s="93" t="s">
        <v>439</v>
      </c>
      <c r="G45" s="88"/>
      <c r="H45" s="93"/>
      <c r="I45" s="92"/>
      <c r="J45" s="93"/>
      <c r="K45" s="92"/>
      <c r="L45" s="93"/>
      <c r="M45" s="92"/>
      <c r="N45" s="94"/>
      <c r="O45" s="94"/>
      <c r="P45" s="93"/>
      <c r="Q45" s="91"/>
      <c r="R45" s="91"/>
      <c r="S45" s="91"/>
      <c r="T45" s="93"/>
      <c r="U45" s="91"/>
      <c r="V45" s="91"/>
      <c r="W45" s="91"/>
      <c r="X45" s="93"/>
    </row>
    <row r="46" spans="2:24" x14ac:dyDescent="0.3">
      <c r="B46" s="91" t="s">
        <v>47</v>
      </c>
      <c r="C46" s="15" t="s">
        <v>331</v>
      </c>
      <c r="D46" s="15" t="s">
        <v>489</v>
      </c>
      <c r="E46" s="98" t="s">
        <v>490</v>
      </c>
      <c r="F46" s="93" t="s">
        <v>439</v>
      </c>
      <c r="G46" s="88"/>
      <c r="H46" s="93"/>
      <c r="I46" s="92"/>
      <c r="J46" s="93"/>
      <c r="K46" s="92"/>
      <c r="L46" s="93"/>
      <c r="M46" s="92"/>
      <c r="N46" s="94"/>
      <c r="O46" s="94"/>
      <c r="P46" s="93"/>
      <c r="Q46" s="91"/>
      <c r="R46" s="91"/>
      <c r="S46" s="91"/>
      <c r="T46" s="93"/>
      <c r="U46" s="91"/>
      <c r="V46" s="91"/>
      <c r="W46" s="91"/>
      <c r="X46" s="93"/>
    </row>
    <row r="47" spans="2:24" x14ac:dyDescent="0.3">
      <c r="B47" s="91" t="s">
        <v>47</v>
      </c>
      <c r="C47" s="15" t="s">
        <v>331</v>
      </c>
      <c r="D47" s="15" t="s">
        <v>461</v>
      </c>
      <c r="E47" s="98" t="s">
        <v>491</v>
      </c>
      <c r="F47" s="93" t="s">
        <v>439</v>
      </c>
      <c r="G47" s="88"/>
      <c r="H47" s="93"/>
      <c r="I47" s="92"/>
      <c r="J47" s="93"/>
      <c r="K47" s="92"/>
      <c r="L47" s="93"/>
      <c r="M47" s="92"/>
      <c r="N47" s="94"/>
      <c r="O47" s="94"/>
      <c r="P47" s="93"/>
      <c r="Q47" s="91"/>
      <c r="R47" s="91"/>
      <c r="S47" s="91"/>
      <c r="T47" s="93"/>
      <c r="U47" s="91"/>
      <c r="V47" s="91"/>
      <c r="W47" s="91"/>
      <c r="X47" s="93"/>
    </row>
    <row r="48" spans="2:24" x14ac:dyDescent="0.3">
      <c r="B48" s="91" t="s">
        <v>47</v>
      </c>
      <c r="C48" s="15" t="s">
        <v>492</v>
      </c>
      <c r="D48" s="91" t="s">
        <v>493</v>
      </c>
      <c r="E48" s="92"/>
      <c r="F48" s="93"/>
      <c r="G48" s="94"/>
      <c r="H48" s="93"/>
      <c r="I48" s="98"/>
      <c r="J48" s="93"/>
      <c r="K48" s="92" t="s">
        <v>494</v>
      </c>
      <c r="L48" s="93" t="s">
        <v>495</v>
      </c>
      <c r="M48" s="92"/>
      <c r="N48" s="94"/>
      <c r="O48" s="94"/>
      <c r="P48" s="93"/>
      <c r="Q48" s="91"/>
      <c r="R48" s="91"/>
      <c r="S48" s="91"/>
      <c r="T48" s="93"/>
      <c r="U48" s="91"/>
      <c r="V48" s="91"/>
      <c r="W48" s="91"/>
      <c r="X48" s="93"/>
    </row>
    <row r="49" spans="2:24" x14ac:dyDescent="0.3">
      <c r="B49" s="91" t="s">
        <v>47</v>
      </c>
      <c r="C49" s="15" t="s">
        <v>496</v>
      </c>
      <c r="D49" s="15" t="s">
        <v>497</v>
      </c>
      <c r="E49" s="98" t="s">
        <v>498</v>
      </c>
      <c r="F49" s="93" t="s">
        <v>439</v>
      </c>
      <c r="G49" s="88"/>
      <c r="H49" s="93"/>
      <c r="I49" s="92"/>
      <c r="J49" s="93"/>
      <c r="K49" s="92"/>
      <c r="L49" s="93"/>
      <c r="M49" s="92"/>
      <c r="N49" s="94"/>
      <c r="O49" s="94"/>
      <c r="P49" s="93"/>
      <c r="Q49" s="91"/>
      <c r="R49" s="91"/>
      <c r="S49" s="91"/>
      <c r="T49" s="93"/>
      <c r="U49" s="91"/>
      <c r="V49" s="91"/>
      <c r="W49" s="91"/>
      <c r="X49" s="93"/>
    </row>
    <row r="50" spans="2:24" x14ac:dyDescent="0.3">
      <c r="B50" s="91" t="s">
        <v>47</v>
      </c>
      <c r="C50" s="15" t="s">
        <v>499</v>
      </c>
      <c r="D50" s="15" t="s">
        <v>484</v>
      </c>
      <c r="E50" s="98" t="s">
        <v>500</v>
      </c>
      <c r="F50" s="93" t="s">
        <v>439</v>
      </c>
      <c r="G50" s="88"/>
      <c r="H50" s="93"/>
      <c r="I50" s="92"/>
      <c r="J50" s="93"/>
      <c r="K50" s="92" t="s">
        <v>501</v>
      </c>
      <c r="L50" s="93" t="s">
        <v>463</v>
      </c>
      <c r="M50" s="92"/>
      <c r="N50" s="94"/>
      <c r="O50" s="94"/>
      <c r="P50" s="93"/>
      <c r="Q50" s="91"/>
      <c r="R50" s="91"/>
      <c r="S50" s="91"/>
      <c r="T50" s="93"/>
      <c r="U50" s="91"/>
      <c r="V50" s="91"/>
      <c r="W50" s="91"/>
      <c r="X50" s="93"/>
    </row>
    <row r="51" spans="2:24" x14ac:dyDescent="0.3">
      <c r="B51" s="91" t="s">
        <v>47</v>
      </c>
      <c r="C51" s="15" t="s">
        <v>499</v>
      </c>
      <c r="D51" s="15" t="s">
        <v>487</v>
      </c>
      <c r="E51" s="98" t="s">
        <v>502</v>
      </c>
      <c r="F51" s="93" t="s">
        <v>439</v>
      </c>
      <c r="G51" s="88"/>
      <c r="H51" s="93"/>
      <c r="I51" s="92"/>
      <c r="J51" s="93"/>
      <c r="K51" s="92"/>
      <c r="L51" s="93"/>
      <c r="M51" s="92"/>
      <c r="N51" s="94"/>
      <c r="O51" s="94"/>
      <c r="P51" s="93"/>
      <c r="Q51" s="91"/>
      <c r="R51" s="91"/>
      <c r="S51" s="91"/>
      <c r="T51" s="93"/>
      <c r="U51" s="91"/>
      <c r="V51" s="91"/>
      <c r="W51" s="91"/>
      <c r="X51" s="93"/>
    </row>
    <row r="52" spans="2:24" x14ac:dyDescent="0.3">
      <c r="B52" s="91" t="s">
        <v>48</v>
      </c>
      <c r="C52" s="91" t="s">
        <v>503</v>
      </c>
      <c r="D52" s="91" t="s">
        <v>415</v>
      </c>
      <c r="E52" s="92" t="s">
        <v>504</v>
      </c>
      <c r="F52" s="93"/>
      <c r="G52" s="88"/>
      <c r="H52" s="93" t="s">
        <v>505</v>
      </c>
      <c r="I52" s="92"/>
      <c r="J52" s="93"/>
      <c r="K52" s="92"/>
      <c r="L52" s="93"/>
      <c r="M52" s="92"/>
      <c r="N52" s="94"/>
      <c r="O52" s="94"/>
      <c r="P52" s="93"/>
      <c r="Q52" s="91"/>
      <c r="R52" s="91"/>
      <c r="S52" s="91"/>
      <c r="T52" s="93"/>
      <c r="U52" s="91"/>
      <c r="V52" s="91"/>
      <c r="W52" s="91"/>
      <c r="X52" s="93"/>
    </row>
    <row r="53" spans="2:24" x14ac:dyDescent="0.3">
      <c r="B53" s="91" t="s">
        <v>48</v>
      </c>
      <c r="C53" s="91" t="s">
        <v>503</v>
      </c>
      <c r="D53" s="91" t="s">
        <v>506</v>
      </c>
      <c r="E53" s="92" t="s">
        <v>507</v>
      </c>
      <c r="F53" s="93"/>
      <c r="G53" s="88"/>
      <c r="H53" s="93"/>
      <c r="I53" s="92"/>
      <c r="J53" s="93"/>
      <c r="K53" s="92"/>
      <c r="L53" s="93"/>
      <c r="M53" s="92"/>
      <c r="N53" s="94"/>
      <c r="O53" s="94"/>
      <c r="P53" s="93"/>
      <c r="Q53" s="91"/>
      <c r="R53" s="91"/>
      <c r="S53" s="91"/>
      <c r="T53" s="93"/>
      <c r="U53" s="91"/>
      <c r="V53" s="91"/>
      <c r="W53" s="91"/>
      <c r="X53" s="93"/>
    </row>
    <row r="54" spans="2:24" x14ac:dyDescent="0.3">
      <c r="B54" s="91" t="s">
        <v>48</v>
      </c>
      <c r="C54" s="91" t="s">
        <v>503</v>
      </c>
      <c r="D54" s="91" t="s">
        <v>39</v>
      </c>
      <c r="E54" s="92">
        <v>298</v>
      </c>
      <c r="F54" s="93"/>
      <c r="G54" s="88"/>
      <c r="H54" s="93"/>
      <c r="I54" s="92"/>
      <c r="J54" s="93"/>
      <c r="K54" s="92"/>
      <c r="L54" s="93"/>
      <c r="M54" s="92"/>
      <c r="N54" s="94"/>
      <c r="O54" s="94"/>
      <c r="P54" s="93"/>
      <c r="Q54" s="91"/>
      <c r="R54" s="91"/>
      <c r="S54" s="91"/>
      <c r="T54" s="93"/>
      <c r="U54" s="91"/>
      <c r="V54" s="91"/>
      <c r="W54" s="91"/>
      <c r="X54" s="93"/>
    </row>
    <row r="55" spans="2:24" x14ac:dyDescent="0.3">
      <c r="B55" s="91" t="s">
        <v>48</v>
      </c>
      <c r="C55" s="91" t="s">
        <v>503</v>
      </c>
      <c r="D55" s="91" t="s">
        <v>421</v>
      </c>
      <c r="E55" s="92">
        <v>235</v>
      </c>
      <c r="F55" s="93"/>
      <c r="G55" s="88"/>
      <c r="H55" s="93"/>
      <c r="I55" s="92"/>
      <c r="J55" s="93"/>
      <c r="K55" s="92"/>
      <c r="L55" s="93"/>
      <c r="M55" s="92"/>
      <c r="N55" s="94"/>
      <c r="O55" s="94"/>
      <c r="P55" s="93"/>
      <c r="Q55" s="91"/>
      <c r="R55" s="91"/>
      <c r="S55" s="91"/>
      <c r="T55" s="93"/>
      <c r="U55" s="91"/>
      <c r="V55" s="91"/>
      <c r="W55" s="91"/>
      <c r="X55" s="93"/>
    </row>
    <row r="56" spans="2:24" x14ac:dyDescent="0.3">
      <c r="B56" s="91" t="s">
        <v>48</v>
      </c>
      <c r="C56" s="91" t="s">
        <v>503</v>
      </c>
      <c r="D56" s="91" t="s">
        <v>423</v>
      </c>
      <c r="E56" s="92">
        <v>142</v>
      </c>
      <c r="F56" s="93"/>
      <c r="G56" s="88"/>
      <c r="H56" s="93"/>
      <c r="I56" s="92"/>
      <c r="J56" s="93"/>
      <c r="K56" s="92"/>
      <c r="L56" s="93"/>
      <c r="M56" s="92"/>
      <c r="N56" s="94"/>
      <c r="O56" s="94"/>
      <c r="P56" s="93"/>
      <c r="Q56" s="91"/>
      <c r="R56" s="91"/>
      <c r="S56" s="91"/>
      <c r="T56" s="93"/>
      <c r="U56" s="91"/>
      <c r="V56" s="91"/>
      <c r="W56" s="91"/>
      <c r="X56" s="93"/>
    </row>
    <row r="57" spans="2:24" x14ac:dyDescent="0.3">
      <c r="B57" s="91" t="s">
        <v>48</v>
      </c>
      <c r="C57" s="91" t="s">
        <v>503</v>
      </c>
      <c r="D57" s="91" t="s">
        <v>38</v>
      </c>
      <c r="E57" s="92">
        <v>89</v>
      </c>
      <c r="F57" s="93"/>
      <c r="G57" s="88"/>
      <c r="H57" s="93"/>
      <c r="I57" s="92"/>
      <c r="J57" s="93"/>
      <c r="K57" s="92"/>
      <c r="L57" s="93"/>
      <c r="M57" s="92"/>
      <c r="N57" s="94"/>
      <c r="O57" s="94"/>
      <c r="P57" s="93"/>
      <c r="Q57" s="91"/>
      <c r="R57" s="91"/>
      <c r="S57" s="91"/>
      <c r="T57" s="93"/>
      <c r="U57" s="91"/>
      <c r="V57" s="91"/>
      <c r="W57" s="91"/>
      <c r="X57" s="93"/>
    </row>
    <row r="58" spans="2:24" x14ac:dyDescent="0.3">
      <c r="B58" s="91" t="s">
        <v>48</v>
      </c>
      <c r="C58" s="91" t="s">
        <v>503</v>
      </c>
      <c r="D58" s="91" t="s">
        <v>431</v>
      </c>
      <c r="E58" s="92">
        <v>64</v>
      </c>
      <c r="F58" s="93"/>
      <c r="G58" s="88"/>
      <c r="H58" s="93"/>
      <c r="I58" s="92"/>
      <c r="J58" s="93"/>
      <c r="K58" s="92"/>
      <c r="L58" s="93"/>
      <c r="M58" s="92"/>
      <c r="N58" s="94"/>
      <c r="O58" s="94"/>
      <c r="P58" s="93"/>
      <c r="Q58" s="91"/>
      <c r="R58" s="91"/>
      <c r="S58" s="91"/>
      <c r="T58" s="93"/>
      <c r="U58" s="91"/>
      <c r="V58" s="91"/>
      <c r="W58" s="91"/>
      <c r="X58" s="93"/>
    </row>
    <row r="59" spans="2:24" x14ac:dyDescent="0.3">
      <c r="B59" s="91" t="s">
        <v>48</v>
      </c>
      <c r="C59" s="91" t="s">
        <v>503</v>
      </c>
      <c r="D59" s="91" t="s">
        <v>508</v>
      </c>
      <c r="E59" s="92">
        <v>60</v>
      </c>
      <c r="F59" s="93"/>
      <c r="G59" s="88"/>
      <c r="H59" s="93"/>
      <c r="I59" s="92"/>
      <c r="J59" s="93"/>
      <c r="K59" s="92"/>
      <c r="L59" s="93"/>
      <c r="M59" s="92"/>
      <c r="N59" s="94"/>
      <c r="O59" s="94"/>
      <c r="P59" s="93"/>
      <c r="Q59" s="91"/>
      <c r="R59" s="91"/>
      <c r="S59" s="91"/>
      <c r="T59" s="93"/>
      <c r="U59" s="91"/>
      <c r="V59" s="91"/>
      <c r="W59" s="91"/>
      <c r="X59" s="93"/>
    </row>
    <row r="60" spans="2:24" x14ac:dyDescent="0.3">
      <c r="B60" s="91" t="s">
        <v>48</v>
      </c>
      <c r="C60" s="91" t="s">
        <v>503</v>
      </c>
      <c r="D60" s="91" t="s">
        <v>427</v>
      </c>
      <c r="E60" s="92">
        <v>19</v>
      </c>
      <c r="F60" s="93"/>
      <c r="G60" s="88"/>
      <c r="H60" s="93"/>
      <c r="I60" s="92"/>
      <c r="J60" s="93"/>
      <c r="K60" s="92"/>
      <c r="L60" s="93"/>
      <c r="M60" s="92"/>
      <c r="N60" s="94"/>
      <c r="O60" s="94"/>
      <c r="P60" s="93"/>
      <c r="Q60" s="91"/>
      <c r="R60" s="91"/>
      <c r="S60" s="91"/>
      <c r="T60" s="93"/>
      <c r="U60" s="91"/>
      <c r="V60" s="91"/>
      <c r="W60" s="91"/>
      <c r="X60" s="93"/>
    </row>
    <row r="61" spans="2:24" x14ac:dyDescent="0.3">
      <c r="B61" s="91" t="s">
        <v>48</v>
      </c>
      <c r="C61" s="91" t="s">
        <v>503</v>
      </c>
      <c r="D61" s="91" t="s">
        <v>435</v>
      </c>
      <c r="E61" s="92">
        <v>5</v>
      </c>
      <c r="F61" s="93"/>
      <c r="G61" s="88"/>
      <c r="H61" s="93"/>
      <c r="I61" s="92"/>
      <c r="J61" s="93"/>
      <c r="K61" s="92"/>
      <c r="L61" s="93"/>
      <c r="M61" s="92"/>
      <c r="N61" s="94"/>
      <c r="O61" s="94"/>
      <c r="P61" s="93"/>
      <c r="Q61" s="91"/>
      <c r="R61" s="91"/>
      <c r="S61" s="91"/>
      <c r="T61" s="93"/>
      <c r="U61" s="91"/>
      <c r="V61" s="91"/>
      <c r="W61" s="91"/>
      <c r="X61" s="93"/>
    </row>
    <row r="62" spans="2:24" x14ac:dyDescent="0.3">
      <c r="B62" s="91" t="s">
        <v>48</v>
      </c>
      <c r="C62" s="91" t="s">
        <v>509</v>
      </c>
      <c r="D62" s="91" t="s">
        <v>421</v>
      </c>
      <c r="E62" s="92">
        <v>17.600000000000001</v>
      </c>
      <c r="F62" s="93" t="s">
        <v>439</v>
      </c>
      <c r="G62" s="88"/>
      <c r="H62" s="93"/>
      <c r="I62" s="92"/>
      <c r="J62" s="93"/>
      <c r="K62" s="92"/>
      <c r="L62" s="93"/>
      <c r="M62" s="92"/>
      <c r="N62" s="94"/>
      <c r="O62" s="94"/>
      <c r="P62" s="93"/>
      <c r="Q62" s="91"/>
      <c r="R62" s="91"/>
      <c r="S62" s="91"/>
      <c r="T62" s="93"/>
      <c r="U62" s="91"/>
      <c r="V62" s="91"/>
      <c r="W62" s="91"/>
      <c r="X62" s="93"/>
    </row>
    <row r="63" spans="2:24" x14ac:dyDescent="0.3">
      <c r="B63" s="91" t="s">
        <v>48</v>
      </c>
      <c r="C63" s="91" t="s">
        <v>509</v>
      </c>
      <c r="D63" s="91" t="s">
        <v>506</v>
      </c>
      <c r="E63" s="92">
        <v>24.3</v>
      </c>
      <c r="F63" s="93" t="s">
        <v>439</v>
      </c>
      <c r="G63" s="88"/>
      <c r="H63" s="93"/>
      <c r="I63" s="92"/>
      <c r="J63" s="93"/>
      <c r="K63" s="92"/>
      <c r="L63" s="93"/>
      <c r="M63" s="92"/>
      <c r="N63" s="94"/>
      <c r="O63" s="94"/>
      <c r="P63" s="93"/>
      <c r="Q63" s="91"/>
      <c r="R63" s="91"/>
      <c r="S63" s="91"/>
      <c r="T63" s="93"/>
      <c r="U63" s="91"/>
      <c r="V63" s="91"/>
      <c r="W63" s="91"/>
      <c r="X63" s="93"/>
    </row>
    <row r="64" spans="2:24" x14ac:dyDescent="0.3">
      <c r="B64" s="91" t="s">
        <v>48</v>
      </c>
      <c r="C64" s="91" t="s">
        <v>509</v>
      </c>
      <c r="D64" s="91" t="s">
        <v>497</v>
      </c>
      <c r="E64" s="92">
        <v>21.9</v>
      </c>
      <c r="F64" s="93" t="s">
        <v>439</v>
      </c>
      <c r="G64" s="88"/>
      <c r="H64" s="93"/>
      <c r="I64" s="92"/>
      <c r="J64" s="93"/>
      <c r="K64" s="92"/>
      <c r="L64" s="93"/>
      <c r="M64" s="92"/>
      <c r="N64" s="94"/>
      <c r="O64" s="94"/>
      <c r="P64" s="93"/>
      <c r="Q64" s="91"/>
      <c r="R64" s="91"/>
      <c r="S64" s="91"/>
      <c r="T64" s="93"/>
      <c r="U64" s="91"/>
      <c r="V64" s="91"/>
      <c r="W64" s="91"/>
      <c r="X64" s="93"/>
    </row>
    <row r="65" spans="2:24" x14ac:dyDescent="0.3">
      <c r="B65" s="91" t="s">
        <v>48</v>
      </c>
      <c r="C65" s="91" t="s">
        <v>509</v>
      </c>
      <c r="D65" s="91" t="s">
        <v>487</v>
      </c>
      <c r="E65" s="92" t="s">
        <v>510</v>
      </c>
      <c r="F65" s="93" t="s">
        <v>439</v>
      </c>
      <c r="G65" s="88"/>
      <c r="H65" s="93"/>
      <c r="I65" s="92"/>
      <c r="J65" s="93"/>
      <c r="K65" s="92"/>
      <c r="L65" s="93"/>
      <c r="M65" s="92"/>
      <c r="N65" s="94"/>
      <c r="O65" s="94"/>
      <c r="P65" s="93"/>
      <c r="Q65" s="91"/>
      <c r="R65" s="91"/>
      <c r="S65" s="91"/>
      <c r="T65" s="93"/>
      <c r="U65" s="91"/>
      <c r="V65" s="91"/>
      <c r="W65" s="91"/>
      <c r="X65" s="93"/>
    </row>
    <row r="66" spans="2:24" x14ac:dyDescent="0.3">
      <c r="B66" s="91" t="s">
        <v>48</v>
      </c>
      <c r="C66" s="91" t="s">
        <v>509</v>
      </c>
      <c r="D66" s="15" t="s">
        <v>511</v>
      </c>
      <c r="E66" s="92"/>
      <c r="F66" s="93"/>
      <c r="G66" s="88"/>
      <c r="H66" s="93"/>
      <c r="I66" s="92" t="s">
        <v>512</v>
      </c>
      <c r="J66" s="93" t="s">
        <v>513</v>
      </c>
      <c r="K66" s="92"/>
      <c r="L66" s="93"/>
      <c r="M66" s="98"/>
      <c r="N66" s="94"/>
      <c r="O66" s="94"/>
      <c r="P66" s="93"/>
      <c r="Q66" s="91"/>
      <c r="R66" s="91"/>
      <c r="S66" s="91"/>
      <c r="T66" s="93"/>
      <c r="U66" s="91"/>
      <c r="V66" s="91"/>
      <c r="W66" s="91"/>
      <c r="X66" s="93"/>
    </row>
    <row r="67" spans="2:24" x14ac:dyDescent="0.3">
      <c r="B67" s="91" t="s">
        <v>48</v>
      </c>
      <c r="C67" s="91" t="s">
        <v>514</v>
      </c>
      <c r="D67" s="91" t="s">
        <v>389</v>
      </c>
      <c r="E67" s="92">
        <v>344.3</v>
      </c>
      <c r="F67" s="93" t="s">
        <v>439</v>
      </c>
      <c r="G67" s="88"/>
      <c r="H67" s="93"/>
      <c r="I67" s="92"/>
      <c r="J67" s="93"/>
      <c r="K67" s="92"/>
      <c r="L67" s="93"/>
      <c r="M67" s="92"/>
      <c r="N67" s="94"/>
      <c r="O67" s="94"/>
      <c r="P67" s="93"/>
      <c r="Q67" s="91"/>
      <c r="R67" s="91"/>
      <c r="S67" s="91"/>
      <c r="T67" s="93"/>
      <c r="U67" s="91"/>
      <c r="V67" s="91"/>
      <c r="W67" s="91"/>
      <c r="X67" s="93"/>
    </row>
    <row r="68" spans="2:24" x14ac:dyDescent="0.3">
      <c r="B68" s="91" t="s">
        <v>48</v>
      </c>
      <c r="C68" s="91" t="s">
        <v>514</v>
      </c>
      <c r="D68" s="91" t="s">
        <v>421</v>
      </c>
      <c r="E68" s="92">
        <v>51.3</v>
      </c>
      <c r="F68" s="93" t="s">
        <v>439</v>
      </c>
      <c r="G68" s="88"/>
      <c r="H68" s="93"/>
      <c r="I68" s="92"/>
      <c r="J68" s="93"/>
      <c r="K68" s="92"/>
      <c r="L68" s="93"/>
      <c r="M68" s="92"/>
      <c r="N68" s="94"/>
      <c r="O68" s="94"/>
      <c r="P68" s="93"/>
      <c r="Q68" s="91"/>
      <c r="R68" s="91"/>
      <c r="S68" s="91"/>
      <c r="T68" s="93"/>
      <c r="U68" s="91"/>
      <c r="V68" s="91"/>
      <c r="W68" s="91"/>
      <c r="X68" s="93"/>
    </row>
    <row r="69" spans="2:24" x14ac:dyDescent="0.3">
      <c r="B69" s="91" t="s">
        <v>48</v>
      </c>
      <c r="C69" s="91" t="s">
        <v>514</v>
      </c>
      <c r="D69" s="91" t="s">
        <v>515</v>
      </c>
      <c r="E69" s="92">
        <v>130</v>
      </c>
      <c r="F69" s="93" t="s">
        <v>439</v>
      </c>
      <c r="G69" s="88"/>
      <c r="H69" s="93"/>
      <c r="I69" s="92"/>
      <c r="J69" s="93"/>
      <c r="K69" s="92"/>
      <c r="L69" s="93"/>
      <c r="M69" s="92"/>
      <c r="N69" s="94"/>
      <c r="O69" s="94"/>
      <c r="P69" s="93"/>
      <c r="Q69" s="91"/>
      <c r="R69" s="91"/>
      <c r="S69" s="91"/>
      <c r="T69" s="93"/>
      <c r="U69" s="91"/>
      <c r="V69" s="91"/>
      <c r="W69" s="91"/>
      <c r="X69" s="93"/>
    </row>
    <row r="70" spans="2:24" x14ac:dyDescent="0.3">
      <c r="B70" s="91" t="s">
        <v>48</v>
      </c>
      <c r="C70" s="91" t="s">
        <v>514</v>
      </c>
      <c r="D70" s="91" t="s">
        <v>37</v>
      </c>
      <c r="E70" s="92">
        <v>113.7</v>
      </c>
      <c r="F70" s="93" t="s">
        <v>439</v>
      </c>
      <c r="G70" s="88"/>
      <c r="H70" s="93"/>
      <c r="I70" s="92"/>
      <c r="J70" s="93"/>
      <c r="K70" s="92"/>
      <c r="L70" s="93"/>
      <c r="M70" s="92"/>
      <c r="N70" s="94"/>
      <c r="O70" s="94"/>
      <c r="P70" s="93"/>
      <c r="Q70" s="91"/>
      <c r="R70" s="91"/>
      <c r="S70" s="91"/>
      <c r="T70" s="93"/>
      <c r="U70" s="91"/>
      <c r="V70" s="91"/>
      <c r="W70" s="91"/>
      <c r="X70" s="93"/>
    </row>
    <row r="71" spans="2:24" x14ac:dyDescent="0.3">
      <c r="B71" s="91" t="s">
        <v>48</v>
      </c>
      <c r="C71" s="91" t="s">
        <v>514</v>
      </c>
      <c r="D71" s="91" t="s">
        <v>461</v>
      </c>
      <c r="E71" s="92" t="s">
        <v>516</v>
      </c>
      <c r="F71" s="93" t="s">
        <v>517</v>
      </c>
      <c r="G71" s="88"/>
      <c r="H71" s="93"/>
      <c r="I71" s="92"/>
      <c r="J71" s="93"/>
      <c r="K71" s="92"/>
      <c r="L71" s="93"/>
      <c r="M71" s="92"/>
      <c r="N71" s="94"/>
      <c r="O71" s="94"/>
      <c r="P71" s="93"/>
      <c r="Q71" s="91"/>
      <c r="R71" s="91"/>
      <c r="S71" s="91"/>
      <c r="T71" s="93"/>
      <c r="U71" s="91"/>
      <c r="V71" s="91"/>
      <c r="W71" s="91"/>
      <c r="X71" s="93"/>
    </row>
    <row r="72" spans="2:24" x14ac:dyDescent="0.3">
      <c r="B72" s="91" t="s">
        <v>48</v>
      </c>
      <c r="C72" s="91" t="s">
        <v>514</v>
      </c>
      <c r="D72" s="15" t="s">
        <v>475</v>
      </c>
      <c r="E72" s="92" t="s">
        <v>518</v>
      </c>
      <c r="F72" s="93" t="s">
        <v>517</v>
      </c>
      <c r="G72" s="88"/>
      <c r="H72" s="93"/>
      <c r="I72" s="92"/>
      <c r="J72" s="93"/>
      <c r="K72" s="92"/>
      <c r="L72" s="93"/>
      <c r="M72" s="92"/>
      <c r="N72" s="94"/>
      <c r="O72" s="94"/>
      <c r="P72" s="93"/>
      <c r="Q72" s="91"/>
      <c r="R72" s="91"/>
      <c r="S72" s="91"/>
      <c r="T72" s="93"/>
      <c r="U72" s="91"/>
      <c r="V72" s="91"/>
      <c r="W72" s="91"/>
      <c r="X72" s="93"/>
    </row>
    <row r="73" spans="2:24" x14ac:dyDescent="0.3">
      <c r="B73" s="91" t="s">
        <v>48</v>
      </c>
      <c r="C73" s="15" t="s">
        <v>519</v>
      </c>
      <c r="D73" s="91" t="s">
        <v>411</v>
      </c>
      <c r="E73" s="92"/>
      <c r="F73" s="93"/>
      <c r="G73" s="94"/>
      <c r="H73" s="93"/>
      <c r="I73" s="92"/>
      <c r="J73" s="93" t="s">
        <v>520</v>
      </c>
      <c r="K73" s="92" t="s">
        <v>521</v>
      </c>
      <c r="L73" s="93"/>
      <c r="M73" s="92"/>
      <c r="N73" s="94"/>
      <c r="O73" s="94"/>
      <c r="P73" s="93"/>
      <c r="Q73" s="91"/>
      <c r="R73" s="91"/>
      <c r="S73" s="91"/>
      <c r="T73" s="93"/>
      <c r="U73" s="91"/>
      <c r="V73" s="91"/>
      <c r="W73" s="91"/>
      <c r="X73" s="93"/>
    </row>
    <row r="74" spans="2:24" x14ac:dyDescent="0.3">
      <c r="B74" s="91" t="s">
        <v>48</v>
      </c>
      <c r="C74" s="91" t="s">
        <v>522</v>
      </c>
      <c r="D74" s="91" t="s">
        <v>477</v>
      </c>
      <c r="E74" s="92">
        <v>68</v>
      </c>
      <c r="F74" s="93"/>
      <c r="G74" s="88"/>
      <c r="H74" s="93"/>
      <c r="I74" s="92"/>
      <c r="J74" s="93"/>
      <c r="K74" s="92"/>
      <c r="L74" s="93"/>
      <c r="M74" s="92"/>
      <c r="N74" s="94"/>
      <c r="O74" s="94"/>
      <c r="P74" s="93"/>
      <c r="Q74" s="91"/>
      <c r="R74" s="91"/>
      <c r="S74" s="91"/>
      <c r="T74" s="93"/>
      <c r="U74" s="91"/>
      <c r="V74" s="91"/>
      <c r="W74" s="91"/>
      <c r="X74" s="93"/>
    </row>
    <row r="75" spans="2:24" x14ac:dyDescent="0.3">
      <c r="B75" s="91" t="s">
        <v>48</v>
      </c>
      <c r="C75" s="91" t="s">
        <v>522</v>
      </c>
      <c r="D75" s="91" t="s">
        <v>421</v>
      </c>
      <c r="E75" s="92">
        <v>15</v>
      </c>
      <c r="F75" s="93" t="s">
        <v>439</v>
      </c>
      <c r="G75" s="88"/>
      <c r="H75" s="93"/>
      <c r="I75" s="92"/>
      <c r="J75" s="93"/>
      <c r="K75" s="92"/>
      <c r="L75" s="93"/>
      <c r="M75" s="92"/>
      <c r="N75" s="94"/>
      <c r="O75" s="94"/>
      <c r="P75" s="93"/>
      <c r="Q75" s="91"/>
      <c r="R75" s="91"/>
      <c r="S75" s="91"/>
      <c r="T75" s="93"/>
      <c r="U75" s="91"/>
      <c r="V75" s="91"/>
      <c r="W75" s="91"/>
      <c r="X75" s="93"/>
    </row>
    <row r="76" spans="2:24" x14ac:dyDescent="0.3">
      <c r="B76" s="91" t="s">
        <v>48</v>
      </c>
      <c r="C76" s="91" t="s">
        <v>522</v>
      </c>
      <c r="D76" s="91" t="s">
        <v>489</v>
      </c>
      <c r="E76" s="92" t="s">
        <v>523</v>
      </c>
      <c r="F76" s="93" t="s">
        <v>524</v>
      </c>
      <c r="G76" s="88"/>
      <c r="H76" s="93"/>
      <c r="I76" s="92"/>
      <c r="J76" s="93"/>
      <c r="K76" s="92"/>
      <c r="L76" s="93"/>
      <c r="M76" s="92"/>
      <c r="N76" s="94"/>
      <c r="O76" s="94"/>
      <c r="P76" s="93"/>
      <c r="Q76" s="91"/>
      <c r="R76" s="91"/>
      <c r="S76" s="91"/>
      <c r="T76" s="93"/>
      <c r="U76" s="91"/>
      <c r="V76" s="91"/>
      <c r="W76" s="91"/>
      <c r="X76" s="93"/>
    </row>
    <row r="77" spans="2:24" x14ac:dyDescent="0.3">
      <c r="B77" s="91" t="s">
        <v>48</v>
      </c>
      <c r="C77" s="91" t="s">
        <v>525</v>
      </c>
      <c r="D77" s="91" t="s">
        <v>421</v>
      </c>
      <c r="E77" s="92">
        <v>20.100000000000001</v>
      </c>
      <c r="F77" s="93" t="s">
        <v>439</v>
      </c>
      <c r="G77" s="88"/>
      <c r="H77" s="93"/>
      <c r="I77" s="92"/>
      <c r="J77" s="93"/>
      <c r="K77" s="92"/>
      <c r="L77" s="93"/>
      <c r="M77" s="92"/>
      <c r="N77" s="94"/>
      <c r="O77" s="94"/>
      <c r="P77" s="93"/>
      <c r="Q77" s="91"/>
      <c r="R77" s="91"/>
      <c r="S77" s="91"/>
      <c r="T77" s="93"/>
      <c r="U77" s="91"/>
      <c r="V77" s="91"/>
      <c r="W77" s="91"/>
      <c r="X77" s="93"/>
    </row>
    <row r="78" spans="2:24" x14ac:dyDescent="0.3">
      <c r="B78" s="91" t="s">
        <v>48</v>
      </c>
      <c r="C78" s="91" t="s">
        <v>526</v>
      </c>
      <c r="D78" s="91" t="s">
        <v>421</v>
      </c>
      <c r="E78" s="92">
        <v>57.6</v>
      </c>
      <c r="F78" s="93" t="s">
        <v>439</v>
      </c>
      <c r="G78" s="88"/>
      <c r="H78" s="93"/>
      <c r="I78" s="92"/>
      <c r="J78" s="93"/>
      <c r="K78" s="92"/>
      <c r="L78" s="93"/>
      <c r="M78" s="92"/>
      <c r="N78" s="94"/>
      <c r="O78" s="94"/>
      <c r="P78" s="93"/>
      <c r="Q78" s="91"/>
      <c r="R78" s="91"/>
      <c r="S78" s="91"/>
      <c r="T78" s="93"/>
      <c r="U78" s="91"/>
      <c r="V78" s="91"/>
      <c r="W78" s="91"/>
      <c r="X78" s="93"/>
    </row>
    <row r="79" spans="2:24" x14ac:dyDescent="0.3">
      <c r="B79" s="91" t="s">
        <v>48</v>
      </c>
      <c r="C79" s="91" t="s">
        <v>527</v>
      </c>
      <c r="D79" s="91" t="s">
        <v>389</v>
      </c>
      <c r="E79" s="92" t="s">
        <v>528</v>
      </c>
      <c r="F79" s="93" t="s">
        <v>439</v>
      </c>
      <c r="G79" s="88"/>
      <c r="H79" s="93"/>
      <c r="I79" s="92" t="s">
        <v>529</v>
      </c>
      <c r="J79" s="93"/>
      <c r="K79" s="92"/>
      <c r="L79" s="93"/>
      <c r="M79" s="92"/>
      <c r="N79" s="94"/>
      <c r="O79" s="94"/>
      <c r="P79" s="93"/>
      <c r="Q79" s="91"/>
      <c r="R79" s="91"/>
      <c r="S79" s="91"/>
      <c r="T79" s="93"/>
      <c r="U79" s="91"/>
      <c r="V79" s="91"/>
      <c r="W79" s="91"/>
      <c r="X79" s="93"/>
    </row>
    <row r="80" spans="2:24" x14ac:dyDescent="0.3">
      <c r="B80" s="91" t="s">
        <v>48</v>
      </c>
      <c r="C80" s="91" t="s">
        <v>527</v>
      </c>
      <c r="D80" s="91" t="s">
        <v>421</v>
      </c>
      <c r="E80" s="92">
        <v>31.5</v>
      </c>
      <c r="F80" s="93" t="s">
        <v>439</v>
      </c>
      <c r="G80" s="88"/>
      <c r="H80" s="93"/>
      <c r="I80" s="92"/>
      <c r="J80" s="93"/>
      <c r="K80" s="92"/>
      <c r="L80" s="93"/>
      <c r="M80" s="92"/>
      <c r="N80" s="94"/>
      <c r="O80" s="94"/>
      <c r="P80" s="93"/>
      <c r="Q80" s="91"/>
      <c r="R80" s="91"/>
      <c r="S80" s="91"/>
      <c r="T80" s="93"/>
      <c r="U80" s="91"/>
      <c r="V80" s="91"/>
      <c r="W80" s="91"/>
      <c r="X80" s="93"/>
    </row>
    <row r="81" spans="2:24" x14ac:dyDescent="0.3">
      <c r="B81" s="91" t="s">
        <v>48</v>
      </c>
      <c r="C81" s="91" t="s">
        <v>527</v>
      </c>
      <c r="D81" s="91" t="s">
        <v>487</v>
      </c>
      <c r="E81" s="92">
        <v>27</v>
      </c>
      <c r="F81" s="93" t="s">
        <v>439</v>
      </c>
      <c r="G81" s="88"/>
      <c r="H81" s="93"/>
      <c r="I81" s="92"/>
      <c r="J81" s="93"/>
      <c r="K81" s="92"/>
      <c r="L81" s="93"/>
      <c r="M81" s="92"/>
      <c r="N81" s="94"/>
      <c r="O81" s="94"/>
      <c r="P81" s="93"/>
      <c r="Q81" s="91"/>
      <c r="R81" s="91"/>
      <c r="S81" s="91"/>
      <c r="T81" s="93"/>
      <c r="U81" s="91"/>
      <c r="V81" s="91"/>
      <c r="W81" s="91"/>
      <c r="X81" s="93"/>
    </row>
    <row r="82" spans="2:24" x14ac:dyDescent="0.3">
      <c r="B82" s="91" t="s">
        <v>48</v>
      </c>
      <c r="C82" s="91" t="s">
        <v>530</v>
      </c>
      <c r="D82" s="91" t="s">
        <v>487</v>
      </c>
      <c r="E82" s="92" t="s">
        <v>478</v>
      </c>
      <c r="F82" s="93" t="s">
        <v>439</v>
      </c>
      <c r="G82" s="88"/>
      <c r="H82" s="93"/>
      <c r="I82" s="92"/>
      <c r="J82" s="93"/>
      <c r="K82" s="92"/>
      <c r="L82" s="93"/>
      <c r="M82" s="92"/>
      <c r="N82" s="94"/>
      <c r="O82" s="94"/>
      <c r="P82" s="93"/>
      <c r="Q82" s="91"/>
      <c r="R82" s="91"/>
      <c r="S82" s="91"/>
      <c r="T82" s="93"/>
      <c r="U82" s="91"/>
      <c r="V82" s="91"/>
      <c r="W82" s="91"/>
      <c r="X82" s="93"/>
    </row>
    <row r="83" spans="2:24" x14ac:dyDescent="0.3">
      <c r="B83" s="91" t="s">
        <v>48</v>
      </c>
      <c r="C83" s="91" t="s">
        <v>530</v>
      </c>
      <c r="D83" s="91" t="s">
        <v>468</v>
      </c>
      <c r="E83" s="92" t="s">
        <v>531</v>
      </c>
      <c r="F83" s="93" t="s">
        <v>439</v>
      </c>
      <c r="G83" s="88"/>
      <c r="H83" s="93"/>
      <c r="I83" s="92"/>
      <c r="J83" s="93"/>
      <c r="K83" s="92"/>
      <c r="L83" s="93"/>
      <c r="M83" s="92"/>
      <c r="N83" s="94"/>
      <c r="O83" s="94"/>
      <c r="P83" s="93"/>
      <c r="Q83" s="91"/>
      <c r="R83" s="91"/>
      <c r="S83" s="91"/>
      <c r="T83" s="93"/>
      <c r="U83" s="91"/>
      <c r="V83" s="91"/>
      <c r="W83" s="91"/>
      <c r="X83" s="93"/>
    </row>
    <row r="84" spans="2:24" x14ac:dyDescent="0.3">
      <c r="B84" s="91" t="s">
        <v>48</v>
      </c>
      <c r="C84" s="91" t="s">
        <v>530</v>
      </c>
      <c r="D84" s="91" t="s">
        <v>532</v>
      </c>
      <c r="E84" s="92" t="s">
        <v>533</v>
      </c>
      <c r="F84" s="93" t="s">
        <v>439</v>
      </c>
      <c r="G84" s="88">
        <v>0.31</v>
      </c>
      <c r="H84" s="93"/>
      <c r="I84" s="92"/>
      <c r="J84" s="93"/>
      <c r="K84" s="92"/>
      <c r="L84" s="93"/>
      <c r="M84" s="92"/>
      <c r="N84" s="94"/>
      <c r="O84" s="94"/>
      <c r="P84" s="93"/>
      <c r="Q84" s="91"/>
      <c r="R84" s="91"/>
      <c r="S84" s="91"/>
      <c r="T84" s="93"/>
      <c r="U84" s="91"/>
      <c r="V84" s="91"/>
      <c r="W84" s="91"/>
      <c r="X84" s="93"/>
    </row>
    <row r="85" spans="2:24" x14ac:dyDescent="0.3">
      <c r="B85" s="91" t="s">
        <v>48</v>
      </c>
      <c r="C85" s="91" t="s">
        <v>530</v>
      </c>
      <c r="D85" s="91" t="s">
        <v>411</v>
      </c>
      <c r="E85" s="92"/>
      <c r="F85" s="93"/>
      <c r="G85" s="88"/>
      <c r="H85" s="93"/>
      <c r="I85" s="92"/>
      <c r="J85" s="93"/>
      <c r="K85" s="92" t="s">
        <v>534</v>
      </c>
      <c r="L85" s="93"/>
      <c r="M85" s="92"/>
      <c r="N85" s="94"/>
      <c r="O85" s="94"/>
      <c r="P85" s="93"/>
      <c r="Q85" s="91"/>
      <c r="R85" s="91"/>
      <c r="S85" s="91"/>
      <c r="T85" s="93"/>
      <c r="U85" s="91"/>
      <c r="V85" s="91"/>
      <c r="W85" s="91"/>
      <c r="X85" s="93"/>
    </row>
    <row r="86" spans="2:24" x14ac:dyDescent="0.3">
      <c r="B86" s="91" t="s">
        <v>48</v>
      </c>
      <c r="C86" s="91" t="s">
        <v>535</v>
      </c>
      <c r="D86" s="91" t="s">
        <v>421</v>
      </c>
      <c r="E86" s="92">
        <v>17.8</v>
      </c>
      <c r="F86" s="93" t="s">
        <v>439</v>
      </c>
      <c r="G86" s="88"/>
      <c r="H86" s="93"/>
      <c r="I86" s="92"/>
      <c r="J86" s="93"/>
      <c r="K86" s="92"/>
      <c r="L86" s="93"/>
      <c r="M86" s="92"/>
      <c r="N86" s="94"/>
      <c r="O86" s="94"/>
      <c r="P86" s="93"/>
      <c r="Q86" s="91"/>
      <c r="R86" s="91"/>
      <c r="S86" s="91"/>
      <c r="T86" s="93"/>
      <c r="U86" s="91"/>
      <c r="V86" s="91"/>
      <c r="W86" s="91"/>
      <c r="X86" s="93"/>
    </row>
    <row r="87" spans="2:24" x14ac:dyDescent="0.3">
      <c r="B87" s="91" t="s">
        <v>48</v>
      </c>
      <c r="C87" s="91" t="s">
        <v>536</v>
      </c>
      <c r="D87" s="91" t="s">
        <v>389</v>
      </c>
      <c r="E87" s="92" t="s">
        <v>537</v>
      </c>
      <c r="F87" s="93" t="s">
        <v>538</v>
      </c>
      <c r="G87" s="88"/>
      <c r="H87" s="93"/>
      <c r="I87" s="92" t="s">
        <v>539</v>
      </c>
      <c r="J87" s="93" t="s">
        <v>538</v>
      </c>
      <c r="K87" s="92"/>
      <c r="L87" s="93"/>
      <c r="M87" s="92"/>
      <c r="N87" s="94"/>
      <c r="O87" s="94"/>
      <c r="P87" s="93"/>
      <c r="Q87" s="91"/>
      <c r="R87" s="91"/>
      <c r="S87" s="91"/>
      <c r="T87" s="93"/>
      <c r="U87" s="91"/>
      <c r="V87" s="91"/>
      <c r="W87" s="91"/>
      <c r="X87" s="93"/>
    </row>
    <row r="88" spans="2:24" x14ac:dyDescent="0.3">
      <c r="B88" s="91" t="s">
        <v>48</v>
      </c>
      <c r="C88" s="91" t="s">
        <v>536</v>
      </c>
      <c r="D88" s="91" t="s">
        <v>39</v>
      </c>
      <c r="E88" s="92" t="s">
        <v>540</v>
      </c>
      <c r="F88" s="93"/>
      <c r="G88" s="88">
        <v>0.19</v>
      </c>
      <c r="H88" s="93" t="s">
        <v>420</v>
      </c>
      <c r="I88" s="92"/>
      <c r="J88" s="93"/>
      <c r="K88" s="92" t="s">
        <v>541</v>
      </c>
      <c r="L88" s="93"/>
      <c r="M88" s="95">
        <v>0.33</v>
      </c>
      <c r="N88" s="94">
        <v>2019</v>
      </c>
      <c r="O88" s="94">
        <v>2030</v>
      </c>
      <c r="P88" s="93" t="s">
        <v>542</v>
      </c>
      <c r="Q88" s="91"/>
      <c r="R88" s="91"/>
      <c r="S88" s="91"/>
      <c r="T88" s="93"/>
      <c r="U88" s="91"/>
      <c r="V88" s="91"/>
      <c r="W88" s="91"/>
      <c r="X88" s="93"/>
    </row>
    <row r="89" spans="2:24" x14ac:dyDescent="0.3">
      <c r="B89" s="91" t="s">
        <v>48</v>
      </c>
      <c r="C89" s="91" t="s">
        <v>536</v>
      </c>
      <c r="D89" s="91" t="s">
        <v>511</v>
      </c>
      <c r="E89" s="92"/>
      <c r="F89" s="93"/>
      <c r="G89" s="88">
        <v>0.18</v>
      </c>
      <c r="H89" s="93"/>
      <c r="I89" s="92"/>
      <c r="J89" s="93"/>
      <c r="K89" s="92"/>
      <c r="L89" s="93"/>
      <c r="M89" s="92" t="s">
        <v>543</v>
      </c>
      <c r="N89" s="94">
        <v>2022</v>
      </c>
      <c r="O89" s="94">
        <v>2030</v>
      </c>
      <c r="P89" s="93" t="s">
        <v>544</v>
      </c>
      <c r="Q89" s="91"/>
      <c r="R89" s="91"/>
      <c r="S89" s="91"/>
      <c r="T89" s="93"/>
      <c r="U89" s="91"/>
      <c r="V89" s="91"/>
      <c r="W89" s="91"/>
      <c r="X89" s="93"/>
    </row>
    <row r="90" spans="2:24" x14ac:dyDescent="0.3">
      <c r="B90" s="91" t="s">
        <v>48</v>
      </c>
      <c r="C90" s="97" t="s">
        <v>545</v>
      </c>
      <c r="D90" s="91" t="s">
        <v>546</v>
      </c>
      <c r="E90" s="92" t="s">
        <v>449</v>
      </c>
      <c r="F90" s="93"/>
      <c r="G90" s="88"/>
      <c r="H90" s="93"/>
      <c r="I90" s="92"/>
      <c r="J90" s="93"/>
      <c r="K90" s="92" t="s">
        <v>547</v>
      </c>
      <c r="L90" s="93" t="s">
        <v>548</v>
      </c>
      <c r="M90" s="92"/>
      <c r="N90" s="94"/>
      <c r="O90" s="94"/>
      <c r="P90" s="93"/>
      <c r="Q90" s="91"/>
      <c r="R90" s="91"/>
      <c r="S90" s="91"/>
      <c r="T90" s="93"/>
      <c r="U90" s="91"/>
      <c r="V90" s="91"/>
      <c r="W90" s="91"/>
      <c r="X90" s="93"/>
    </row>
    <row r="91" spans="2:24" x14ac:dyDescent="0.3">
      <c r="B91" s="69" t="s">
        <v>339</v>
      </c>
      <c r="C91" s="91" t="s">
        <v>549</v>
      </c>
      <c r="D91" s="91" t="s">
        <v>415</v>
      </c>
      <c r="E91" s="92" t="s">
        <v>550</v>
      </c>
      <c r="F91" s="93" t="s">
        <v>439</v>
      </c>
      <c r="G91" s="88"/>
      <c r="H91" s="93"/>
      <c r="I91" s="92"/>
      <c r="J91" s="93"/>
      <c r="K91" s="92"/>
      <c r="L91" s="93"/>
      <c r="M91" s="92"/>
      <c r="N91" s="94"/>
      <c r="O91" s="94"/>
      <c r="P91" s="93"/>
      <c r="Q91" s="91"/>
      <c r="R91" s="91"/>
      <c r="S91" s="91"/>
      <c r="T91" s="93"/>
      <c r="U91" s="91"/>
      <c r="V91" s="91"/>
      <c r="W91" s="91"/>
      <c r="X91" s="93"/>
    </row>
    <row r="92" spans="2:24" x14ac:dyDescent="0.3">
      <c r="B92" s="69" t="s">
        <v>339</v>
      </c>
      <c r="C92" s="91" t="s">
        <v>549</v>
      </c>
      <c r="D92" s="91" t="s">
        <v>421</v>
      </c>
      <c r="E92" s="92">
        <v>115</v>
      </c>
      <c r="F92" s="93" t="s">
        <v>439</v>
      </c>
      <c r="G92" s="88"/>
      <c r="H92" s="93"/>
      <c r="I92" s="92"/>
      <c r="J92" s="93"/>
      <c r="K92" s="92"/>
      <c r="L92" s="93"/>
      <c r="M92" s="92"/>
      <c r="N92" s="94"/>
      <c r="O92" s="94"/>
      <c r="P92" s="93"/>
      <c r="Q92" s="91"/>
      <c r="R92" s="91"/>
      <c r="S92" s="91"/>
      <c r="T92" s="93"/>
      <c r="U92" s="91"/>
      <c r="V92" s="91"/>
      <c r="W92" s="91"/>
      <c r="X92" s="93"/>
    </row>
    <row r="93" spans="2:24" x14ac:dyDescent="0.3">
      <c r="B93" s="69" t="s">
        <v>339</v>
      </c>
      <c r="C93" s="91" t="s">
        <v>549</v>
      </c>
      <c r="D93" s="91" t="s">
        <v>423</v>
      </c>
      <c r="E93" s="92">
        <v>874</v>
      </c>
      <c r="F93" s="93" t="s">
        <v>439</v>
      </c>
      <c r="G93" s="88"/>
      <c r="H93" s="93"/>
      <c r="I93" s="92"/>
      <c r="J93" s="93"/>
      <c r="K93" s="92"/>
      <c r="L93" s="93"/>
      <c r="M93" s="92"/>
      <c r="N93" s="94"/>
      <c r="O93" s="94"/>
      <c r="P93" s="93"/>
      <c r="Q93" s="91"/>
      <c r="R93" s="91"/>
      <c r="S93" s="91"/>
      <c r="T93" s="93"/>
      <c r="U93" s="91"/>
      <c r="V93" s="91"/>
      <c r="W93" s="91"/>
      <c r="X93" s="93"/>
    </row>
    <row r="94" spans="2:24" x14ac:dyDescent="0.3">
      <c r="B94" s="69" t="s">
        <v>339</v>
      </c>
      <c r="C94" s="91" t="s">
        <v>549</v>
      </c>
      <c r="D94" s="91" t="s">
        <v>38</v>
      </c>
      <c r="E94" s="92">
        <v>177</v>
      </c>
      <c r="F94" s="93" t="s">
        <v>439</v>
      </c>
      <c r="G94" s="88"/>
      <c r="H94" s="93"/>
      <c r="I94" s="92"/>
      <c r="J94" s="93"/>
      <c r="K94" s="92"/>
      <c r="L94" s="93"/>
      <c r="M94" s="92"/>
      <c r="N94" s="94"/>
      <c r="O94" s="94"/>
      <c r="P94" s="93"/>
      <c r="Q94" s="91"/>
      <c r="R94" s="91"/>
      <c r="S94" s="91"/>
      <c r="T94" s="93"/>
      <c r="U94" s="91"/>
      <c r="V94" s="91"/>
      <c r="W94" s="91"/>
      <c r="X94" s="93"/>
    </row>
    <row r="95" spans="2:24" x14ac:dyDescent="0.3">
      <c r="B95" s="69" t="s">
        <v>339</v>
      </c>
      <c r="C95" s="91" t="s">
        <v>549</v>
      </c>
      <c r="D95" s="91" t="s">
        <v>39</v>
      </c>
      <c r="E95" s="92">
        <v>64</v>
      </c>
      <c r="F95" s="93" t="s">
        <v>439</v>
      </c>
      <c r="G95" s="88"/>
      <c r="H95" s="93"/>
      <c r="I95" s="92"/>
      <c r="J95" s="93"/>
      <c r="K95" s="92"/>
      <c r="L95" s="93"/>
      <c r="M95" s="92"/>
      <c r="N95" s="94"/>
      <c r="O95" s="94"/>
      <c r="P95" s="93"/>
      <c r="Q95" s="91"/>
      <c r="R95" s="91"/>
      <c r="S95" s="91"/>
      <c r="T95" s="93"/>
      <c r="U95" s="91"/>
      <c r="V95" s="91"/>
      <c r="W95" s="91"/>
      <c r="X95" s="93"/>
    </row>
    <row r="96" spans="2:24" x14ac:dyDescent="0.3">
      <c r="B96" s="69" t="s">
        <v>339</v>
      </c>
      <c r="C96" s="91" t="s">
        <v>549</v>
      </c>
      <c r="D96" s="91" t="s">
        <v>427</v>
      </c>
      <c r="E96" s="92">
        <v>42</v>
      </c>
      <c r="F96" s="93" t="s">
        <v>439</v>
      </c>
      <c r="G96" s="88"/>
      <c r="H96" s="93"/>
      <c r="I96" s="92"/>
      <c r="J96" s="93"/>
      <c r="K96" s="92"/>
      <c r="L96" s="93"/>
      <c r="M96" s="92"/>
      <c r="N96" s="94"/>
      <c r="O96" s="94"/>
      <c r="P96" s="93"/>
      <c r="Q96" s="91"/>
      <c r="R96" s="91"/>
      <c r="S96" s="91"/>
      <c r="T96" s="93"/>
      <c r="U96" s="91"/>
      <c r="V96" s="91"/>
      <c r="W96" s="91"/>
      <c r="X96" s="93"/>
    </row>
    <row r="97" spans="2:24" x14ac:dyDescent="0.3">
      <c r="B97" s="91" t="s">
        <v>339</v>
      </c>
      <c r="C97" s="15" t="s">
        <v>551</v>
      </c>
      <c r="D97" s="91" t="s">
        <v>411</v>
      </c>
      <c r="E97" s="92" t="s">
        <v>552</v>
      </c>
      <c r="F97" s="93" t="s">
        <v>553</v>
      </c>
      <c r="G97" s="94"/>
      <c r="H97" s="93"/>
      <c r="I97" s="92"/>
      <c r="J97" s="93"/>
      <c r="K97" s="92"/>
      <c r="L97" s="93"/>
      <c r="M97" s="92"/>
      <c r="N97" s="94"/>
      <c r="O97" s="94"/>
      <c r="P97" s="93"/>
      <c r="Q97" s="91"/>
      <c r="R97" s="91"/>
      <c r="S97" s="91"/>
      <c r="T97" s="93"/>
      <c r="U97" s="91"/>
      <c r="V97" s="91" t="s">
        <v>554</v>
      </c>
      <c r="W97" s="91"/>
      <c r="X97" s="93"/>
    </row>
    <row r="98" spans="2:24" x14ac:dyDescent="0.3">
      <c r="B98" s="91" t="s">
        <v>339</v>
      </c>
      <c r="C98" s="15" t="s">
        <v>555</v>
      </c>
      <c r="D98" s="15" t="s">
        <v>484</v>
      </c>
      <c r="E98" s="98" t="s">
        <v>556</v>
      </c>
      <c r="F98" s="93"/>
      <c r="G98" s="88"/>
      <c r="H98" s="93"/>
      <c r="I98" s="92"/>
      <c r="J98" s="93"/>
      <c r="K98" s="92"/>
      <c r="L98" s="93"/>
      <c r="M98" s="92"/>
      <c r="N98" s="94"/>
      <c r="O98" s="94"/>
      <c r="P98" s="93"/>
      <c r="Q98" s="91"/>
      <c r="R98" s="91"/>
      <c r="S98" s="91"/>
      <c r="T98" s="93"/>
      <c r="U98" s="91"/>
      <c r="V98" s="91"/>
      <c r="W98" s="91"/>
      <c r="X98" s="93"/>
    </row>
    <row r="99" spans="2:24" x14ac:dyDescent="0.3">
      <c r="B99" s="91" t="s">
        <v>339</v>
      </c>
      <c r="C99" s="15" t="s">
        <v>555</v>
      </c>
      <c r="D99" s="15" t="s">
        <v>557</v>
      </c>
      <c r="E99" s="92" t="s">
        <v>558</v>
      </c>
      <c r="F99" s="93"/>
      <c r="G99" s="88"/>
      <c r="H99" s="93"/>
      <c r="I99" s="92"/>
      <c r="J99" s="93"/>
      <c r="K99" s="92"/>
      <c r="L99" s="93"/>
      <c r="M99" s="92"/>
      <c r="N99" s="94"/>
      <c r="O99" s="94"/>
      <c r="P99" s="93"/>
      <c r="Q99" s="91"/>
      <c r="R99" s="91"/>
      <c r="S99" s="91"/>
      <c r="T99" s="93"/>
      <c r="U99" s="91"/>
      <c r="V99" s="91"/>
      <c r="W99" s="91"/>
      <c r="X99" s="93"/>
    </row>
    <row r="100" spans="2:24" x14ac:dyDescent="0.3">
      <c r="B100" s="91" t="s">
        <v>339</v>
      </c>
      <c r="C100" s="15" t="s">
        <v>559</v>
      </c>
      <c r="D100" s="15" t="s">
        <v>487</v>
      </c>
      <c r="E100" s="98" t="s">
        <v>560</v>
      </c>
      <c r="F100" s="93"/>
      <c r="G100" s="88"/>
      <c r="H100" s="93"/>
      <c r="I100" s="92"/>
      <c r="J100" s="93"/>
      <c r="K100" s="92"/>
      <c r="L100" s="93"/>
      <c r="M100" s="92"/>
      <c r="N100" s="94"/>
      <c r="O100" s="94"/>
      <c r="P100" s="93"/>
      <c r="Q100" s="91"/>
      <c r="R100" s="91"/>
      <c r="S100" s="91"/>
      <c r="T100" s="93"/>
      <c r="U100" s="91"/>
      <c r="V100" s="91"/>
      <c r="W100" s="91"/>
      <c r="X100" s="93"/>
    </row>
    <row r="101" spans="2:24" x14ac:dyDescent="0.3">
      <c r="B101" s="91" t="s">
        <v>339</v>
      </c>
      <c r="C101" s="15" t="s">
        <v>356</v>
      </c>
      <c r="D101" s="15" t="s">
        <v>561</v>
      </c>
      <c r="E101" s="98" t="s">
        <v>562</v>
      </c>
      <c r="F101" s="93"/>
      <c r="G101" s="88"/>
      <c r="H101" s="93"/>
      <c r="I101" s="92"/>
      <c r="J101" s="93"/>
      <c r="K101" s="92"/>
      <c r="L101" s="93"/>
      <c r="M101" s="92"/>
      <c r="N101" s="94"/>
      <c r="O101" s="94"/>
      <c r="P101" s="93"/>
      <c r="Q101" s="91"/>
      <c r="R101" s="91"/>
      <c r="S101" s="91"/>
      <c r="T101" s="93"/>
      <c r="U101" s="91"/>
      <c r="V101" s="91"/>
      <c r="W101" s="91"/>
      <c r="X101" s="93"/>
    </row>
    <row r="102" spans="2:24" x14ac:dyDescent="0.3">
      <c r="B102" s="69" t="s">
        <v>358</v>
      </c>
      <c r="C102" s="98" t="s">
        <v>563</v>
      </c>
      <c r="D102" s="91" t="s">
        <v>411</v>
      </c>
      <c r="E102" s="92"/>
      <c r="F102" s="93"/>
      <c r="G102" s="96">
        <v>0.09</v>
      </c>
      <c r="H102" s="93" t="s">
        <v>564</v>
      </c>
      <c r="I102" s="92"/>
      <c r="J102" s="93"/>
      <c r="K102" s="92"/>
      <c r="L102" s="93"/>
      <c r="M102" s="92"/>
      <c r="N102" s="94"/>
      <c r="O102" s="94"/>
      <c r="P102" s="93"/>
      <c r="Q102" s="91"/>
      <c r="R102" s="91"/>
      <c r="S102" s="91"/>
      <c r="T102" s="93"/>
      <c r="U102" s="91"/>
      <c r="V102" s="91"/>
      <c r="W102" s="91"/>
      <c r="X102" s="93"/>
    </row>
    <row r="103" spans="2:24" x14ac:dyDescent="0.3">
      <c r="B103" s="69" t="s">
        <v>358</v>
      </c>
      <c r="C103" s="15" t="s">
        <v>565</v>
      </c>
      <c r="D103" s="91" t="s">
        <v>411</v>
      </c>
      <c r="E103" s="92"/>
      <c r="F103" s="93"/>
      <c r="G103" s="96">
        <v>7.0000000000000007E-2</v>
      </c>
      <c r="H103" s="93" t="s">
        <v>564</v>
      </c>
      <c r="I103" s="92"/>
      <c r="J103" s="93"/>
      <c r="K103" s="92"/>
      <c r="L103" s="93"/>
      <c r="M103" s="92"/>
      <c r="N103" s="94"/>
      <c r="O103" s="94"/>
      <c r="P103" s="93"/>
      <c r="Q103" s="91"/>
      <c r="R103" s="91"/>
      <c r="S103" s="91"/>
      <c r="T103" s="93"/>
      <c r="U103" s="91"/>
      <c r="V103" s="91"/>
      <c r="W103" s="91"/>
      <c r="X103" s="93"/>
    </row>
    <row r="104" spans="2:24" x14ac:dyDescent="0.3">
      <c r="B104" s="69" t="s">
        <v>358</v>
      </c>
      <c r="C104" s="15" t="s">
        <v>566</v>
      </c>
      <c r="D104" s="91" t="s">
        <v>411</v>
      </c>
      <c r="E104" s="92"/>
      <c r="F104" s="93"/>
      <c r="G104" s="96">
        <v>7.0000000000000007E-2</v>
      </c>
      <c r="H104" s="93" t="s">
        <v>564</v>
      </c>
      <c r="I104" s="92"/>
      <c r="J104" s="93"/>
      <c r="K104" s="92"/>
      <c r="L104" s="93"/>
      <c r="M104" s="92"/>
      <c r="N104" s="94"/>
      <c r="O104" s="94"/>
      <c r="P104" s="93"/>
      <c r="Q104" s="91"/>
      <c r="R104" s="91"/>
      <c r="S104" s="91"/>
      <c r="T104" s="93"/>
      <c r="U104" s="91"/>
      <c r="V104" s="91"/>
      <c r="W104" s="91"/>
      <c r="X104" s="93"/>
    </row>
    <row r="105" spans="2:24" x14ac:dyDescent="0.3">
      <c r="B105" s="69" t="s">
        <v>358</v>
      </c>
      <c r="C105" s="15" t="s">
        <v>567</v>
      </c>
      <c r="D105" s="91" t="s">
        <v>568</v>
      </c>
      <c r="E105" s="92"/>
      <c r="F105" s="93"/>
      <c r="G105" s="94"/>
      <c r="H105" s="93"/>
      <c r="I105" s="92" t="s">
        <v>569</v>
      </c>
      <c r="J105" s="93"/>
      <c r="K105" s="92"/>
      <c r="L105" s="93" t="s">
        <v>410</v>
      </c>
      <c r="M105" s="92"/>
      <c r="N105" s="94"/>
      <c r="O105" s="94"/>
      <c r="P105" s="93"/>
      <c r="Q105" s="91"/>
      <c r="R105" s="91"/>
      <c r="S105" s="91"/>
      <c r="T105" s="93"/>
      <c r="U105" s="91"/>
      <c r="V105" s="91"/>
      <c r="W105" s="91"/>
      <c r="X105" s="93"/>
    </row>
    <row r="106" spans="2:24" x14ac:dyDescent="0.3">
      <c r="B106" s="91" t="s">
        <v>570</v>
      </c>
      <c r="C106" s="15" t="s">
        <v>571</v>
      </c>
      <c r="D106" s="15" t="s">
        <v>572</v>
      </c>
      <c r="E106" s="98" t="s">
        <v>573</v>
      </c>
      <c r="F106" s="93"/>
      <c r="G106" s="88"/>
      <c r="H106" s="93"/>
      <c r="I106" s="92"/>
      <c r="J106" s="93"/>
      <c r="K106" s="92"/>
      <c r="L106" s="93"/>
      <c r="M106" s="92"/>
      <c r="N106" s="94"/>
      <c r="O106" s="94"/>
      <c r="P106" s="93"/>
      <c r="Q106" s="91"/>
      <c r="R106" s="91"/>
      <c r="S106" s="91"/>
      <c r="T106" s="93"/>
      <c r="U106" s="91"/>
      <c r="V106" s="91"/>
      <c r="W106" s="91"/>
      <c r="X106" s="93"/>
    </row>
    <row r="107" spans="2:24" x14ac:dyDescent="0.3">
      <c r="B107" s="91" t="s">
        <v>570</v>
      </c>
      <c r="C107" s="15" t="s">
        <v>571</v>
      </c>
      <c r="D107" s="15" t="s">
        <v>484</v>
      </c>
      <c r="E107" s="98" t="s">
        <v>574</v>
      </c>
      <c r="F107" s="93"/>
      <c r="G107" s="88"/>
      <c r="H107" s="93"/>
      <c r="I107" s="92"/>
      <c r="J107" s="93"/>
      <c r="K107" s="92"/>
      <c r="L107" s="93"/>
      <c r="M107" s="92"/>
      <c r="N107" s="94"/>
      <c r="O107" s="94"/>
      <c r="P107" s="93"/>
      <c r="Q107" s="91"/>
      <c r="R107" s="91"/>
      <c r="S107" s="91"/>
      <c r="T107" s="93"/>
      <c r="U107" s="91"/>
      <c r="V107" s="91"/>
      <c r="W107" s="91"/>
      <c r="X107" s="93"/>
    </row>
    <row r="108" spans="2:24" x14ac:dyDescent="0.3">
      <c r="B108" s="91" t="s">
        <v>570</v>
      </c>
      <c r="C108" s="15" t="s">
        <v>571</v>
      </c>
      <c r="D108" s="15" t="s">
        <v>575</v>
      </c>
      <c r="E108" s="92" t="s">
        <v>576</v>
      </c>
      <c r="F108" s="93"/>
      <c r="G108" s="88"/>
      <c r="H108" s="93"/>
      <c r="I108" s="92"/>
      <c r="J108" s="93"/>
      <c r="K108" s="92"/>
      <c r="L108" s="93"/>
      <c r="M108" s="92"/>
      <c r="N108" s="94"/>
      <c r="O108" s="94"/>
      <c r="P108" s="93"/>
      <c r="Q108" s="91"/>
      <c r="R108" s="91"/>
      <c r="S108" s="91"/>
      <c r="T108" s="93"/>
      <c r="U108" s="91"/>
      <c r="V108" s="91"/>
      <c r="W108" s="91"/>
      <c r="X108" s="93"/>
    </row>
    <row r="109" spans="2:24" x14ac:dyDescent="0.3">
      <c r="B109" s="91" t="s">
        <v>570</v>
      </c>
      <c r="C109" s="15" t="s">
        <v>571</v>
      </c>
      <c r="D109" s="15" t="s">
        <v>577</v>
      </c>
      <c r="E109" s="98" t="s">
        <v>578</v>
      </c>
      <c r="F109" s="93" t="s">
        <v>579</v>
      </c>
      <c r="G109" s="88"/>
      <c r="H109" s="93"/>
      <c r="I109" s="92"/>
      <c r="J109" s="93"/>
      <c r="K109" s="98" t="s">
        <v>580</v>
      </c>
      <c r="L109" s="93" t="s">
        <v>579</v>
      </c>
      <c r="M109" s="92"/>
      <c r="N109" s="94"/>
      <c r="O109" s="94"/>
      <c r="P109" s="93"/>
      <c r="Q109" s="91"/>
      <c r="R109" s="91"/>
      <c r="S109" s="91"/>
      <c r="T109" s="93"/>
      <c r="U109" s="91"/>
      <c r="V109" s="91"/>
      <c r="W109" s="91"/>
      <c r="X109" s="93"/>
    </row>
    <row r="110" spans="2:24" x14ac:dyDescent="0.3">
      <c r="B110" s="91" t="s">
        <v>570</v>
      </c>
      <c r="C110" s="15" t="s">
        <v>571</v>
      </c>
      <c r="D110" s="15" t="s">
        <v>581</v>
      </c>
      <c r="E110" s="98"/>
      <c r="F110" s="93"/>
      <c r="G110" s="88"/>
      <c r="H110" s="93"/>
      <c r="I110" s="92"/>
      <c r="J110" s="93"/>
      <c r="K110" s="98" t="s">
        <v>582</v>
      </c>
      <c r="L110" s="93" t="s">
        <v>579</v>
      </c>
      <c r="M110" s="92"/>
      <c r="N110" s="94"/>
      <c r="O110" s="94"/>
      <c r="P110" s="93"/>
      <c r="Q110" s="91"/>
      <c r="R110" s="91"/>
      <c r="S110" s="91"/>
      <c r="T110" s="93"/>
      <c r="U110" s="91"/>
      <c r="V110" s="91"/>
      <c r="W110" s="91"/>
      <c r="X110" s="93"/>
    </row>
    <row r="111" spans="2:24" x14ac:dyDescent="0.3">
      <c r="B111" s="91" t="s">
        <v>570</v>
      </c>
      <c r="C111" s="97" t="s">
        <v>583</v>
      </c>
      <c r="D111" s="15" t="s">
        <v>577</v>
      </c>
      <c r="E111" s="98"/>
      <c r="F111" s="93"/>
      <c r="G111" s="88"/>
      <c r="H111" s="93"/>
      <c r="I111" s="92"/>
      <c r="J111" s="93"/>
      <c r="K111" s="98" t="s">
        <v>584</v>
      </c>
      <c r="L111" s="93" t="s">
        <v>579</v>
      </c>
      <c r="M111" s="92"/>
      <c r="N111" s="94"/>
      <c r="O111" s="94"/>
      <c r="P111" s="93"/>
      <c r="Q111" s="91"/>
      <c r="R111" s="91"/>
      <c r="S111" s="91"/>
      <c r="T111" s="93"/>
      <c r="U111" s="91"/>
      <c r="V111" s="91"/>
      <c r="W111" s="91"/>
      <c r="X111" s="93"/>
    </row>
    <row r="112" spans="2:24" x14ac:dyDescent="0.3">
      <c r="B112" s="91" t="s">
        <v>570</v>
      </c>
      <c r="C112" s="91" t="s">
        <v>585</v>
      </c>
      <c r="D112" s="91" t="s">
        <v>415</v>
      </c>
      <c r="E112" s="92" t="s">
        <v>586</v>
      </c>
      <c r="F112" s="93" t="s">
        <v>587</v>
      </c>
      <c r="G112" s="88">
        <v>0.32</v>
      </c>
      <c r="H112" s="93" t="s">
        <v>588</v>
      </c>
      <c r="I112" s="92"/>
      <c r="J112" s="93"/>
      <c r="K112" s="92" t="s">
        <v>589</v>
      </c>
      <c r="L112" s="93" t="s">
        <v>590</v>
      </c>
      <c r="M112" s="92"/>
      <c r="N112" s="94"/>
      <c r="O112" s="94"/>
      <c r="P112" s="93"/>
      <c r="Q112" s="91"/>
      <c r="R112" s="91"/>
      <c r="S112" s="91"/>
      <c r="T112" s="93"/>
      <c r="U112" s="91"/>
      <c r="V112" s="91"/>
      <c r="W112" s="91"/>
      <c r="X112" s="93"/>
    </row>
    <row r="113" spans="2:24" x14ac:dyDescent="0.3">
      <c r="B113" s="91" t="s">
        <v>570</v>
      </c>
      <c r="C113" s="91" t="s">
        <v>585</v>
      </c>
      <c r="D113" s="91" t="s">
        <v>415</v>
      </c>
      <c r="E113" s="92" t="s">
        <v>591</v>
      </c>
      <c r="F113" s="93" t="s">
        <v>420</v>
      </c>
      <c r="G113" s="89"/>
      <c r="H113" s="93" t="s">
        <v>420</v>
      </c>
      <c r="I113" s="92"/>
      <c r="J113" s="93"/>
      <c r="K113" s="92"/>
      <c r="L113" s="93"/>
      <c r="M113" s="92"/>
      <c r="N113" s="94"/>
      <c r="O113" s="94"/>
      <c r="P113" s="93"/>
      <c r="Q113" s="91"/>
      <c r="R113" s="91"/>
      <c r="S113" s="91"/>
      <c r="T113" s="93"/>
      <c r="U113" s="91"/>
      <c r="V113" s="91"/>
      <c r="W113" s="91"/>
      <c r="X113" s="93"/>
    </row>
    <row r="114" spans="2:24" x14ac:dyDescent="0.3">
      <c r="B114" s="91" t="s">
        <v>570</v>
      </c>
      <c r="C114" s="91" t="s">
        <v>585</v>
      </c>
      <c r="D114" s="91" t="s">
        <v>421</v>
      </c>
      <c r="E114" s="92" t="s">
        <v>592</v>
      </c>
      <c r="F114" s="93" t="s">
        <v>593</v>
      </c>
      <c r="G114" s="88">
        <v>0.29599999999999999</v>
      </c>
      <c r="H114" s="93" t="s">
        <v>593</v>
      </c>
      <c r="I114" s="92"/>
      <c r="J114" s="93"/>
      <c r="K114" s="92"/>
      <c r="L114" s="93"/>
      <c r="M114" s="92"/>
      <c r="N114" s="94"/>
      <c r="O114" s="94"/>
      <c r="P114" s="93"/>
      <c r="Q114" s="91"/>
      <c r="R114" s="91"/>
      <c r="S114" s="91"/>
      <c r="T114" s="93"/>
      <c r="U114" s="91"/>
      <c r="V114" s="91"/>
      <c r="W114" s="91"/>
      <c r="X114" s="93"/>
    </row>
    <row r="115" spans="2:24" x14ac:dyDescent="0.3">
      <c r="B115" s="91" t="s">
        <v>570</v>
      </c>
      <c r="C115" s="91" t="s">
        <v>585</v>
      </c>
      <c r="D115" s="91" t="s">
        <v>423</v>
      </c>
      <c r="E115" s="92">
        <v>322</v>
      </c>
      <c r="F115" s="93" t="s">
        <v>439</v>
      </c>
      <c r="G115" s="88"/>
      <c r="H115" s="93"/>
      <c r="I115" s="92"/>
      <c r="J115" s="93"/>
      <c r="K115" s="92"/>
      <c r="L115" s="93"/>
      <c r="M115" s="92"/>
      <c r="N115" s="94"/>
      <c r="O115" s="94"/>
      <c r="P115" s="93"/>
      <c r="Q115" s="91"/>
      <c r="R115" s="91"/>
      <c r="S115" s="91"/>
      <c r="T115" s="93"/>
      <c r="U115" s="91"/>
      <c r="V115" s="91"/>
      <c r="W115" s="91"/>
      <c r="X115" s="93"/>
    </row>
    <row r="116" spans="2:24" x14ac:dyDescent="0.3">
      <c r="B116" s="91" t="s">
        <v>570</v>
      </c>
      <c r="C116" s="91" t="s">
        <v>585</v>
      </c>
      <c r="D116" s="91" t="s">
        <v>38</v>
      </c>
      <c r="E116" s="92">
        <v>72</v>
      </c>
      <c r="F116" s="93" t="s">
        <v>439</v>
      </c>
      <c r="G116" s="88"/>
      <c r="H116" s="93"/>
      <c r="I116" s="92"/>
      <c r="J116" s="93"/>
      <c r="K116" s="92"/>
      <c r="L116" s="93"/>
      <c r="M116" s="92"/>
      <c r="N116" s="94"/>
      <c r="O116" s="94"/>
      <c r="P116" s="93"/>
      <c r="Q116" s="91"/>
      <c r="R116" s="91"/>
      <c r="S116" s="91"/>
      <c r="T116" s="93"/>
      <c r="U116" s="91"/>
      <c r="V116" s="91"/>
      <c r="W116" s="91"/>
      <c r="X116" s="93"/>
    </row>
    <row r="117" spans="2:24" x14ac:dyDescent="0.3">
      <c r="B117" s="91" t="s">
        <v>570</v>
      </c>
      <c r="C117" s="91" t="s">
        <v>585</v>
      </c>
      <c r="D117" s="91" t="s">
        <v>39</v>
      </c>
      <c r="E117" s="92">
        <v>120</v>
      </c>
      <c r="F117" s="93" t="s">
        <v>439</v>
      </c>
      <c r="G117" s="94" t="s">
        <v>594</v>
      </c>
      <c r="H117" s="93"/>
      <c r="I117" s="92"/>
      <c r="J117" s="93"/>
      <c r="K117" s="92"/>
      <c r="L117" s="93"/>
      <c r="M117" s="92"/>
      <c r="N117" s="94"/>
      <c r="O117" s="94"/>
      <c r="P117" s="93"/>
      <c r="Q117" s="91"/>
      <c r="R117" s="91"/>
      <c r="S117" s="91"/>
      <c r="T117" s="93"/>
      <c r="U117" s="91"/>
      <c r="V117" s="91"/>
      <c r="W117" s="91"/>
      <c r="X117" s="93"/>
    </row>
    <row r="118" spans="2:24" x14ac:dyDescent="0.3">
      <c r="B118" s="91" t="s">
        <v>570</v>
      </c>
      <c r="C118" s="91" t="s">
        <v>585</v>
      </c>
      <c r="D118" s="91" t="s">
        <v>429</v>
      </c>
      <c r="E118" s="92">
        <v>46</v>
      </c>
      <c r="F118" s="93" t="s">
        <v>439</v>
      </c>
      <c r="G118" s="88"/>
      <c r="H118" s="93"/>
      <c r="I118" s="92"/>
      <c r="J118" s="93"/>
      <c r="K118" s="92"/>
      <c r="L118" s="93"/>
      <c r="M118" s="92"/>
      <c r="N118" s="94"/>
      <c r="O118" s="94"/>
      <c r="P118" s="93"/>
      <c r="Q118" s="91"/>
      <c r="R118" s="91"/>
      <c r="S118" s="91"/>
      <c r="T118" s="93"/>
      <c r="U118" s="91"/>
      <c r="V118" s="91"/>
      <c r="W118" s="91"/>
      <c r="X118" s="93"/>
    </row>
    <row r="119" spans="2:24" x14ac:dyDescent="0.3">
      <c r="B119" s="91" t="s">
        <v>570</v>
      </c>
      <c r="C119" s="91" t="s">
        <v>585</v>
      </c>
      <c r="D119" s="91" t="s">
        <v>433</v>
      </c>
      <c r="E119" s="92">
        <v>8</v>
      </c>
      <c r="F119" s="93" t="s">
        <v>439</v>
      </c>
      <c r="G119" s="88"/>
      <c r="H119" s="93"/>
      <c r="I119" s="92"/>
      <c r="J119" s="93"/>
      <c r="K119" s="92"/>
      <c r="L119" s="93"/>
      <c r="M119" s="92"/>
      <c r="N119" s="94"/>
      <c r="O119" s="94"/>
      <c r="P119" s="93"/>
      <c r="Q119" s="91"/>
      <c r="R119" s="91"/>
      <c r="S119" s="91"/>
      <c r="T119" s="93"/>
      <c r="U119" s="91"/>
      <c r="V119" s="91"/>
      <c r="W119" s="91"/>
      <c r="X119" s="93"/>
    </row>
    <row r="120" spans="2:24" x14ac:dyDescent="0.3">
      <c r="B120" s="91" t="s">
        <v>570</v>
      </c>
      <c r="C120" s="97" t="s">
        <v>595</v>
      </c>
      <c r="D120" s="91" t="s">
        <v>596</v>
      </c>
      <c r="E120" s="92" t="s">
        <v>597</v>
      </c>
      <c r="F120" s="93" t="s">
        <v>598</v>
      </c>
      <c r="G120" s="88"/>
      <c r="H120" s="93"/>
      <c r="I120" s="92"/>
      <c r="J120" s="93"/>
      <c r="K120" s="92"/>
      <c r="L120" s="93"/>
      <c r="M120" s="92"/>
      <c r="N120" s="94"/>
      <c r="O120" s="94"/>
      <c r="P120" s="93"/>
      <c r="Q120" s="91"/>
      <c r="R120" s="91"/>
      <c r="S120" s="91"/>
      <c r="T120" s="93"/>
      <c r="U120" s="91"/>
      <c r="V120" s="91"/>
      <c r="W120" s="91"/>
      <c r="X120" s="93"/>
    </row>
    <row r="121" spans="2:24" x14ac:dyDescent="0.3">
      <c r="B121" s="91" t="s">
        <v>570</v>
      </c>
      <c r="C121" s="97" t="s">
        <v>595</v>
      </c>
      <c r="D121" s="91" t="s">
        <v>468</v>
      </c>
      <c r="E121" s="92"/>
      <c r="F121" s="93"/>
      <c r="G121" s="88"/>
      <c r="H121" s="93"/>
      <c r="I121" s="92"/>
      <c r="J121" s="93"/>
      <c r="K121" s="92" t="s">
        <v>599</v>
      </c>
      <c r="L121" s="93"/>
      <c r="M121" s="92"/>
      <c r="N121" s="94"/>
      <c r="O121" s="94"/>
      <c r="P121" s="93"/>
      <c r="Q121" s="91"/>
      <c r="R121" s="91"/>
      <c r="S121" s="91"/>
      <c r="T121" s="93"/>
      <c r="U121" s="91"/>
      <c r="V121" s="91"/>
      <c r="W121" s="91"/>
      <c r="X121" s="93"/>
    </row>
    <row r="122" spans="2:24" x14ac:dyDescent="0.3">
      <c r="B122" s="91" t="s">
        <v>570</v>
      </c>
      <c r="C122" s="97" t="s">
        <v>595</v>
      </c>
      <c r="D122" s="91" t="s">
        <v>600</v>
      </c>
      <c r="E122" s="92"/>
      <c r="F122" s="93"/>
      <c r="G122" s="88"/>
      <c r="H122" s="93"/>
      <c r="I122" s="92"/>
      <c r="J122" s="93"/>
      <c r="K122" s="92" t="s">
        <v>601</v>
      </c>
      <c r="L122" s="93"/>
      <c r="M122" s="92"/>
      <c r="N122" s="94"/>
      <c r="O122" s="94"/>
      <c r="P122" s="93"/>
      <c r="Q122" s="91"/>
      <c r="R122" s="91"/>
      <c r="S122" s="91"/>
      <c r="T122" s="93"/>
      <c r="U122" s="91"/>
      <c r="V122" s="91"/>
      <c r="W122" s="91"/>
      <c r="X122" s="93"/>
    </row>
    <row r="123" spans="2:24" x14ac:dyDescent="0.3">
      <c r="B123" s="91" t="s">
        <v>49</v>
      </c>
      <c r="C123" s="15" t="s">
        <v>602</v>
      </c>
      <c r="D123" s="15" t="s">
        <v>411</v>
      </c>
      <c r="E123" s="98" t="s">
        <v>603</v>
      </c>
      <c r="F123" s="93"/>
      <c r="G123" s="88">
        <v>0.39</v>
      </c>
      <c r="H123" s="93"/>
      <c r="I123" s="92"/>
      <c r="J123" s="93"/>
      <c r="K123" s="92"/>
      <c r="L123" s="93"/>
      <c r="M123" s="92"/>
      <c r="N123" s="94"/>
      <c r="O123" s="94"/>
      <c r="P123" s="93"/>
      <c r="Q123" s="91"/>
      <c r="R123" s="91"/>
      <c r="S123" s="91"/>
      <c r="T123" s="93"/>
      <c r="U123" s="91"/>
      <c r="V123" s="91"/>
      <c r="W123" s="91"/>
      <c r="X123" s="93"/>
    </row>
    <row r="124" spans="2:24" x14ac:dyDescent="0.3">
      <c r="B124" s="91" t="s">
        <v>49</v>
      </c>
      <c r="C124" s="15" t="s">
        <v>602</v>
      </c>
      <c r="D124" s="15" t="s">
        <v>577</v>
      </c>
      <c r="E124" s="98"/>
      <c r="F124" s="93"/>
      <c r="G124" s="88"/>
      <c r="H124" s="93"/>
      <c r="I124" s="92"/>
      <c r="J124" s="93"/>
      <c r="K124" s="92" t="s">
        <v>604</v>
      </c>
      <c r="L124" s="93" t="s">
        <v>605</v>
      </c>
      <c r="M124" s="92"/>
      <c r="N124" s="94"/>
      <c r="O124" s="94"/>
      <c r="P124" s="93"/>
      <c r="Q124" s="91"/>
      <c r="R124" s="91"/>
      <c r="S124" s="91"/>
      <c r="T124" s="93"/>
      <c r="U124" s="91"/>
      <c r="V124" s="91"/>
      <c r="W124" s="91"/>
      <c r="X124" s="93"/>
    </row>
    <row r="125" spans="2:24" x14ac:dyDescent="0.3">
      <c r="B125" s="91" t="s">
        <v>49</v>
      </c>
      <c r="C125" s="97" t="s">
        <v>606</v>
      </c>
      <c r="D125" s="15" t="s">
        <v>411</v>
      </c>
      <c r="E125" s="98" t="s">
        <v>607</v>
      </c>
      <c r="F125" s="93"/>
      <c r="G125" s="88"/>
      <c r="H125" s="93"/>
      <c r="I125" s="92"/>
      <c r="J125" s="93"/>
      <c r="K125" s="92"/>
      <c r="L125" s="93"/>
      <c r="M125" s="92"/>
      <c r="N125" s="94"/>
      <c r="O125" s="94"/>
      <c r="P125" s="93"/>
      <c r="Q125" s="91"/>
      <c r="R125" s="91"/>
      <c r="S125" s="91"/>
      <c r="T125" s="93"/>
      <c r="U125" s="91"/>
      <c r="V125" s="91"/>
      <c r="W125" s="91"/>
      <c r="X125" s="93"/>
    </row>
    <row r="126" spans="2:24" x14ac:dyDescent="0.3">
      <c r="B126" s="91" t="s">
        <v>70</v>
      </c>
      <c r="C126" s="91" t="s">
        <v>70</v>
      </c>
      <c r="D126" s="91" t="s">
        <v>421</v>
      </c>
      <c r="E126" s="92" t="s">
        <v>608</v>
      </c>
      <c r="F126" s="93" t="s">
        <v>439</v>
      </c>
      <c r="G126" s="88">
        <v>0.4</v>
      </c>
      <c r="H126" s="93" t="s">
        <v>609</v>
      </c>
      <c r="I126" s="92"/>
      <c r="J126" s="93"/>
      <c r="K126" s="92"/>
      <c r="L126" s="93"/>
      <c r="M126" s="92"/>
      <c r="N126" s="94"/>
      <c r="O126" s="94"/>
      <c r="P126" s="93"/>
      <c r="Q126" s="91"/>
      <c r="R126" s="91"/>
      <c r="S126" s="91"/>
      <c r="T126" s="93"/>
      <c r="U126" s="91"/>
      <c r="V126" s="91"/>
      <c r="W126" s="91"/>
      <c r="X126" s="93"/>
    </row>
    <row r="127" spans="2:24" x14ac:dyDescent="0.3">
      <c r="B127" s="91" t="s">
        <v>70</v>
      </c>
      <c r="C127" s="91" t="s">
        <v>70</v>
      </c>
      <c r="D127" s="91" t="s">
        <v>423</v>
      </c>
      <c r="E127" s="92" t="s">
        <v>610</v>
      </c>
      <c r="F127" s="93" t="s">
        <v>439</v>
      </c>
      <c r="G127" s="88"/>
      <c r="H127" s="93"/>
      <c r="I127" s="92"/>
      <c r="J127" s="93"/>
      <c r="K127" s="92"/>
      <c r="L127" s="93"/>
      <c r="M127" s="92"/>
      <c r="N127" s="94"/>
      <c r="O127" s="94"/>
      <c r="P127" s="93"/>
      <c r="Q127" s="91"/>
      <c r="R127" s="91"/>
      <c r="S127" s="91"/>
      <c r="T127" s="93"/>
      <c r="U127" s="91"/>
      <c r="V127" s="91"/>
      <c r="W127" s="91"/>
      <c r="X127" s="93"/>
    </row>
    <row r="128" spans="2:24" x14ac:dyDescent="0.3">
      <c r="B128" s="91" t="s">
        <v>70</v>
      </c>
      <c r="C128" s="91" t="s">
        <v>70</v>
      </c>
      <c r="D128" s="91" t="s">
        <v>38</v>
      </c>
      <c r="E128" s="92" t="s">
        <v>611</v>
      </c>
      <c r="F128" s="93" t="s">
        <v>439</v>
      </c>
      <c r="G128" s="88"/>
      <c r="H128" s="93" t="s">
        <v>609</v>
      </c>
      <c r="I128" s="92"/>
      <c r="J128" s="93"/>
      <c r="K128" s="92"/>
      <c r="L128" s="93"/>
      <c r="M128" s="92"/>
      <c r="N128" s="94"/>
      <c r="O128" s="94"/>
      <c r="P128" s="93"/>
      <c r="Q128" s="91"/>
      <c r="R128" s="91"/>
      <c r="S128" s="91"/>
      <c r="T128" s="93"/>
      <c r="U128" s="91"/>
      <c r="V128" s="91"/>
      <c r="W128" s="91"/>
      <c r="X128" s="93"/>
    </row>
    <row r="129" spans="2:24" x14ac:dyDescent="0.3">
      <c r="B129" s="91" t="s">
        <v>70</v>
      </c>
      <c r="C129" s="91" t="s">
        <v>70</v>
      </c>
      <c r="D129" s="91" t="s">
        <v>39</v>
      </c>
      <c r="E129" s="92" t="s">
        <v>612</v>
      </c>
      <c r="F129" s="93" t="s">
        <v>439</v>
      </c>
      <c r="G129" s="88">
        <v>0.21</v>
      </c>
      <c r="H129" s="93" t="s">
        <v>613</v>
      </c>
      <c r="I129" s="92"/>
      <c r="J129" s="93"/>
      <c r="K129" s="92"/>
      <c r="L129" s="93"/>
      <c r="M129" s="92"/>
      <c r="N129" s="94"/>
      <c r="O129" s="94"/>
      <c r="P129" s="93"/>
      <c r="Q129" s="91"/>
      <c r="R129" s="91"/>
      <c r="S129" s="91"/>
      <c r="T129" s="93"/>
      <c r="U129" s="91"/>
      <c r="V129" s="91"/>
      <c r="W129" s="91"/>
      <c r="X129" s="93"/>
    </row>
    <row r="130" spans="2:24" x14ac:dyDescent="0.3">
      <c r="B130" s="91" t="s">
        <v>70</v>
      </c>
      <c r="C130" s="91" t="s">
        <v>70</v>
      </c>
      <c r="D130" s="91" t="s">
        <v>427</v>
      </c>
      <c r="E130" s="92" t="s">
        <v>614</v>
      </c>
      <c r="F130" s="93" t="s">
        <v>439</v>
      </c>
      <c r="G130" s="88">
        <v>0.21</v>
      </c>
      <c r="H130" s="93" t="s">
        <v>609</v>
      </c>
      <c r="I130" s="92"/>
      <c r="J130" s="93"/>
      <c r="K130" s="92"/>
      <c r="L130" s="93"/>
      <c r="M130" s="92"/>
      <c r="N130" s="94"/>
      <c r="O130" s="94"/>
      <c r="P130" s="93"/>
      <c r="Q130" s="91"/>
      <c r="R130" s="91"/>
      <c r="S130" s="91"/>
      <c r="T130" s="93"/>
      <c r="U130" s="91"/>
      <c r="V130" s="91"/>
      <c r="W130" s="91"/>
      <c r="X130" s="93"/>
    </row>
    <row r="131" spans="2:24" x14ac:dyDescent="0.3">
      <c r="B131" s="91" t="s">
        <v>70</v>
      </c>
      <c r="C131" s="91" t="s">
        <v>70</v>
      </c>
      <c r="D131" s="91" t="s">
        <v>429</v>
      </c>
      <c r="E131" s="92" t="s">
        <v>615</v>
      </c>
      <c r="F131" s="93" t="s">
        <v>439</v>
      </c>
      <c r="G131" s="88"/>
      <c r="H131" s="93"/>
      <c r="I131" s="92"/>
      <c r="J131" s="93"/>
      <c r="K131" s="92"/>
      <c r="L131" s="93"/>
      <c r="M131" s="92"/>
      <c r="N131" s="94"/>
      <c r="O131" s="94"/>
      <c r="P131" s="93"/>
      <c r="Q131" s="91"/>
      <c r="R131" s="91"/>
      <c r="S131" s="91"/>
      <c r="T131" s="93"/>
      <c r="U131" s="91"/>
      <c r="V131" s="91"/>
      <c r="W131" s="91"/>
      <c r="X131" s="93"/>
    </row>
    <row r="132" spans="2:24" x14ac:dyDescent="0.3">
      <c r="B132" s="91" t="s">
        <v>70</v>
      </c>
      <c r="C132" s="91" t="s">
        <v>70</v>
      </c>
      <c r="D132" s="91" t="s">
        <v>431</v>
      </c>
      <c r="E132" s="92" t="s">
        <v>616</v>
      </c>
      <c r="F132" s="93" t="s">
        <v>439</v>
      </c>
      <c r="G132" s="88"/>
      <c r="H132" s="93" t="s">
        <v>609</v>
      </c>
      <c r="I132" s="92"/>
      <c r="J132" s="93"/>
      <c r="K132" s="92"/>
      <c r="L132" s="93"/>
      <c r="M132" s="92"/>
      <c r="N132" s="94"/>
      <c r="O132" s="94"/>
      <c r="P132" s="93"/>
      <c r="Q132" s="91"/>
      <c r="R132" s="91"/>
      <c r="S132" s="91"/>
      <c r="T132" s="93"/>
      <c r="U132" s="91"/>
      <c r="V132" s="91"/>
      <c r="W132" s="91"/>
      <c r="X132" s="93"/>
    </row>
    <row r="133" spans="2:24" x14ac:dyDescent="0.3">
      <c r="B133" s="91" t="s">
        <v>70</v>
      </c>
      <c r="C133" s="91" t="s">
        <v>70</v>
      </c>
      <c r="D133" s="91" t="s">
        <v>433</v>
      </c>
      <c r="E133" s="92" t="s">
        <v>617</v>
      </c>
      <c r="F133" s="93" t="s">
        <v>439</v>
      </c>
      <c r="G133" s="88"/>
      <c r="H133" s="93"/>
      <c r="I133" s="92"/>
      <c r="J133" s="93"/>
      <c r="K133" s="92"/>
      <c r="L133" s="93"/>
      <c r="M133" s="92"/>
      <c r="N133" s="94"/>
      <c r="O133" s="94"/>
      <c r="P133" s="93"/>
      <c r="Q133" s="91"/>
      <c r="R133" s="91"/>
      <c r="S133" s="91"/>
      <c r="T133" s="93"/>
      <c r="U133" s="91"/>
      <c r="V133" s="91"/>
      <c r="W133" s="91"/>
      <c r="X133" s="93"/>
    </row>
    <row r="134" spans="2:24" x14ac:dyDescent="0.3">
      <c r="B134" s="91" t="s">
        <v>70</v>
      </c>
      <c r="C134" s="91" t="s">
        <v>70</v>
      </c>
      <c r="D134" s="91" t="s">
        <v>435</v>
      </c>
      <c r="E134" s="92" t="s">
        <v>618</v>
      </c>
      <c r="F134" s="93" t="s">
        <v>439</v>
      </c>
      <c r="G134" s="88"/>
      <c r="H134" s="93"/>
      <c r="I134" s="92"/>
      <c r="J134" s="93"/>
      <c r="K134" s="92"/>
      <c r="L134" s="93"/>
      <c r="M134" s="92"/>
      <c r="N134" s="94"/>
      <c r="O134" s="94"/>
      <c r="P134" s="93"/>
      <c r="Q134" s="91"/>
      <c r="R134" s="91"/>
      <c r="S134" s="91"/>
      <c r="T134" s="93"/>
      <c r="U134" s="91"/>
      <c r="V134" s="91"/>
      <c r="W134" s="91"/>
      <c r="X134" s="93"/>
    </row>
    <row r="135" spans="2:24" x14ac:dyDescent="0.3">
      <c r="B135" s="91" t="s">
        <v>70</v>
      </c>
      <c r="C135" s="91" t="s">
        <v>70</v>
      </c>
      <c r="D135" s="91" t="s">
        <v>415</v>
      </c>
      <c r="E135" s="92" t="s">
        <v>619</v>
      </c>
      <c r="F135" s="93" t="s">
        <v>439</v>
      </c>
      <c r="G135" s="88">
        <v>0.32</v>
      </c>
      <c r="H135" s="93" t="s">
        <v>609</v>
      </c>
      <c r="I135" s="92"/>
      <c r="J135" s="93"/>
      <c r="K135" s="92"/>
      <c r="L135" s="93"/>
      <c r="M135" s="92"/>
      <c r="N135" s="94"/>
      <c r="O135" s="94"/>
      <c r="P135" s="93"/>
      <c r="Q135" s="91"/>
      <c r="R135" s="91"/>
      <c r="S135" s="91"/>
      <c r="T135" s="93"/>
      <c r="U135" s="91"/>
      <c r="V135" s="91"/>
      <c r="W135" s="91"/>
      <c r="X135" s="93"/>
    </row>
    <row r="136" spans="2:24" x14ac:dyDescent="0.3">
      <c r="B136" s="91" t="s">
        <v>70</v>
      </c>
      <c r="C136" s="91" t="s">
        <v>70</v>
      </c>
      <c r="D136" s="91" t="s">
        <v>415</v>
      </c>
      <c r="E136" s="92"/>
      <c r="F136" s="93" t="s">
        <v>439</v>
      </c>
      <c r="G136" s="88"/>
      <c r="H136" s="93"/>
      <c r="I136" s="92"/>
      <c r="J136" s="93" t="s">
        <v>420</v>
      </c>
      <c r="K136" s="92" t="s">
        <v>620</v>
      </c>
      <c r="L136" s="93"/>
      <c r="M136" s="92"/>
      <c r="N136" s="94"/>
      <c r="O136" s="94"/>
      <c r="P136" s="93"/>
      <c r="Q136" s="91"/>
      <c r="R136" s="91"/>
      <c r="S136" s="91"/>
      <c r="T136" s="93"/>
      <c r="U136" s="91"/>
      <c r="V136" s="91"/>
      <c r="W136" s="91"/>
      <c r="X136" s="93"/>
    </row>
    <row r="139" spans="2:24" x14ac:dyDescent="0.3">
      <c r="B139" s="58" t="s">
        <v>621</v>
      </c>
    </row>
    <row r="140" spans="2:24" x14ac:dyDescent="0.3">
      <c r="B140" t="s">
        <v>622</v>
      </c>
    </row>
    <row r="141" spans="2:24" x14ac:dyDescent="0.3">
      <c r="B141" t="s">
        <v>623</v>
      </c>
    </row>
  </sheetData>
  <sortState xmlns:xlrd2="http://schemas.microsoft.com/office/spreadsheetml/2017/richdata2" ref="B5:X136">
    <sortCondition ref="B5:B136"/>
    <sortCondition ref="C5:C136"/>
  </sortState>
  <mergeCells count="2">
    <mergeCell ref="E3:T3"/>
    <mergeCell ref="U3:W3"/>
  </mergeCells>
  <hyperlinks>
    <hyperlink ref="H36" r:id="rId1" xr:uid="{A0861EFD-3F1D-4ECB-B066-24432E93A581}"/>
    <hyperlink ref="L105" r:id="rId2" xr:uid="{00976A2E-076C-48B3-A7F9-A4A8536C74A2}"/>
    <hyperlink ref="L8" r:id="rId3" xr:uid="{30CEEFCE-41A0-4B70-9893-E5AA9EDCC303}"/>
    <hyperlink ref="L31" r:id="rId4" xr:uid="{039DD695-3D79-4768-8E02-5CB6FD956D92}"/>
    <hyperlink ref="J12" r:id="rId5" location=":~:text=In%20total%2C%20the%20potential%20job,of%20solar%20(54%25)%20power." xr:uid="{1AE3E369-0487-42C0-9F0E-FA4DC5A73A7C}"/>
    <hyperlink ref="H23" r:id="rId6" xr:uid="{947FE9A7-CF9C-4E43-A3B0-6E9464D9BF9B}"/>
    <hyperlink ref="H52" r:id="rId7" xr:uid="{2E61647B-0114-4F41-B003-DEC905F0B41A}"/>
    <hyperlink ref="A1" location="Contents!A1" display="Table of Contents" xr:uid="{36635D7D-05A5-4EC6-B80B-CC59C9CAE1C8}"/>
    <hyperlink ref="F113" r:id="rId8" xr:uid="{57A772F9-4C2A-46F9-A86D-E35C9327017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A43EFAAB82484B8D7ADB09C179A132" ma:contentTypeVersion="13" ma:contentTypeDescription="Create a new document." ma:contentTypeScope="" ma:versionID="4fb778180d5ce4c6af7f929fafe5e49c">
  <xsd:schema xmlns:xsd="http://www.w3.org/2001/XMLSchema" xmlns:xs="http://www.w3.org/2001/XMLSchema" xmlns:p="http://schemas.microsoft.com/office/2006/metadata/properties" xmlns:ns2="d0b93767-cd97-42a2-9eb3-ed23daf84132" xmlns:ns3="4a1af1b5-8c69-492b-bc53-210e76e1274d" targetNamespace="http://schemas.microsoft.com/office/2006/metadata/properties" ma:root="true" ma:fieldsID="762b4d16fb529300589520597d5d49e5" ns2:_="" ns3:_="">
    <xsd:import namespace="d0b93767-cd97-42a2-9eb3-ed23daf84132"/>
    <xsd:import namespace="4a1af1b5-8c69-492b-bc53-210e76e127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93767-cd97-42a2-9eb3-ed23daf84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1af1b5-8c69-492b-bc53-210e76e1274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31f9850-d025-4ecf-85c8-1aa6f4629db1}" ma:internalName="TaxCatchAll" ma:showField="CatchAllData" ma:web="4a1af1b5-8c69-492b-bc53-210e76e1274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a1af1b5-8c69-492b-bc53-210e76e1274d" xsi:nil="true"/>
    <lcf76f155ced4ddcb4097134ff3c332f xmlns="d0b93767-cd97-42a2-9eb3-ed23daf841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9D5A96-C9F2-4B74-B093-F2591D751E4A}">
  <ds:schemaRefs>
    <ds:schemaRef ds:uri="http://schemas.microsoft.com/sharepoint/v3/contenttype/forms"/>
  </ds:schemaRefs>
</ds:datastoreItem>
</file>

<file path=customXml/itemProps2.xml><?xml version="1.0" encoding="utf-8"?>
<ds:datastoreItem xmlns:ds="http://schemas.openxmlformats.org/officeDocument/2006/customXml" ds:itemID="{35753810-D0C7-4778-8C3C-86A10F5B6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b93767-cd97-42a2-9eb3-ed23daf84132"/>
    <ds:schemaRef ds:uri="4a1af1b5-8c69-492b-bc53-210e76e12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1BF055-6673-4F40-9875-0FCD66F580EB}">
  <ds:schemaRefs>
    <ds:schemaRef ds:uri="http://schemas.microsoft.com/office/2006/metadata/properties"/>
    <ds:schemaRef ds:uri="http://schemas.microsoft.com/office/infopath/2007/PartnerControls"/>
    <ds:schemaRef ds:uri="4a1af1b5-8c69-492b-bc53-210e76e1274d"/>
    <ds:schemaRef ds:uri="d0b93767-cd97-42a2-9eb3-ed23daf841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Welcome</vt:lpstr>
      <vt:lpstr>Contents</vt:lpstr>
      <vt:lpstr>Fig1</vt:lpstr>
      <vt:lpstr>Fig2</vt:lpstr>
      <vt:lpstr>Fig3</vt:lpstr>
      <vt:lpstr>Fig4</vt:lpstr>
      <vt:lpstr>Fig5</vt:lpstr>
      <vt:lpstr>R1</vt:lpstr>
      <vt:lpstr>R2</vt:lpstr>
      <vt:lpstr>R3</vt:lpstr>
      <vt:lpstr>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REN21 IREC</cp:lastModifiedBy>
  <cp:revision/>
  <dcterms:created xsi:type="dcterms:W3CDTF">2023-06-28T11:05:57Z</dcterms:created>
  <dcterms:modified xsi:type="dcterms:W3CDTF">2023-07-17T12:48:18Z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0x010100F9A43EFAAB82484B8D7ADB09C179A132</vt:lpwstr>
  </property>
  <property fmtid="{D5CDD505-2E9C-101B-9397-08002B2CF9AE}" pid="3" name="MediaServiceImageTags">
    <vt:lpwstr/>
  </property>
</Properties>
</file>